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90" windowHeight="8190" tabRatio="447"/>
  </bookViews>
  <sheets>
    <sheet name="правильный" sheetId="16" r:id="rId1"/>
    <sheet name="Лист1" sheetId="17" r:id="rId2"/>
  </sheets>
  <definedNames>
    <definedName name="_xlnm.Print_Area" localSheetId="0">правильный!$A$1:$H$164</definedName>
  </definedNames>
  <calcPr calcId="125725"/>
</workbook>
</file>

<file path=xl/calcChain.xml><?xml version="1.0" encoding="utf-8"?>
<calcChain xmlns="http://schemas.openxmlformats.org/spreadsheetml/2006/main">
  <c r="H146" i="16"/>
  <c r="H150"/>
  <c r="H151"/>
  <c r="H83"/>
  <c r="H87"/>
  <c r="H158"/>
  <c r="H157" s="1"/>
  <c r="H154"/>
  <c r="H148"/>
  <c r="H147"/>
  <c r="H144"/>
  <c r="H143" s="1"/>
  <c r="H135"/>
  <c r="H134" s="1"/>
  <c r="H132"/>
  <c r="H130"/>
  <c r="H126"/>
  <c r="H125" s="1"/>
  <c r="H124" s="1"/>
  <c r="H120"/>
  <c r="H119"/>
  <c r="H118"/>
  <c r="H117"/>
  <c r="H116"/>
  <c r="H114"/>
  <c r="H112"/>
  <c r="H110"/>
  <c r="H108"/>
  <c r="H107"/>
  <c r="H106" s="1"/>
  <c r="H92"/>
  <c r="H91"/>
  <c r="H90"/>
  <c r="H85"/>
  <c r="H84"/>
  <c r="H81"/>
  <c r="H80"/>
  <c r="H79"/>
  <c r="H78"/>
  <c r="H75"/>
  <c r="H74"/>
  <c r="H73"/>
  <c r="H72"/>
  <c r="H70"/>
  <c r="H69"/>
  <c r="H68"/>
  <c r="H67"/>
  <c r="H65"/>
  <c r="H64"/>
  <c r="H63"/>
  <c r="H62"/>
  <c r="H61"/>
  <c r="H58"/>
  <c r="H57" s="1"/>
  <c r="H52"/>
  <c r="H51"/>
  <c r="H50"/>
  <c r="H48"/>
  <c r="H47"/>
  <c r="H46"/>
  <c r="H45"/>
  <c r="H43"/>
  <c r="H42"/>
  <c r="H41"/>
  <c r="H40"/>
  <c r="H38"/>
  <c r="H36"/>
  <c r="H35"/>
  <c r="H34" s="1"/>
  <c r="H32"/>
  <c r="H31"/>
  <c r="H30"/>
  <c r="H29"/>
  <c r="H27"/>
  <c r="H26"/>
  <c r="H22"/>
  <c r="H21" s="1"/>
  <c r="H20" s="1"/>
  <c r="H19" s="1"/>
  <c r="H17"/>
  <c r="H16"/>
  <c r="H15"/>
  <c r="H14"/>
  <c r="H123" l="1"/>
  <c r="H122" s="1"/>
  <c r="H156"/>
  <c r="H13"/>
  <c r="H77"/>
  <c r="H54"/>
  <c r="H56"/>
  <c r="H105"/>
  <c r="H55"/>
  <c r="H155"/>
  <c r="H94" l="1"/>
  <c r="H161"/>
</calcChain>
</file>

<file path=xl/sharedStrings.xml><?xml version="1.0" encoding="utf-8"?>
<sst xmlns="http://schemas.openxmlformats.org/spreadsheetml/2006/main" count="542" uniqueCount="204">
  <si>
    <t>Дорожное хозяйство (дорожные фонды)</t>
  </si>
  <si>
    <t>И.М.Триполец</t>
  </si>
  <si>
    <t>11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</si>
  <si>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</si>
  <si>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</si>
  <si>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</si>
  <si>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</si>
  <si>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</si>
  <si>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</si>
  <si>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</si>
  <si>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</si>
  <si>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</si>
  <si>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</si>
  <si>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</si>
  <si>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Резервные фонды</t>
  </si>
  <si>
    <t>Резервные фонды местных администраций</t>
  </si>
  <si>
    <t>Другие общегосударственные вопросы</t>
  </si>
  <si>
    <t>14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</si>
  <si>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</si>
  <si>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</si>
  <si>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</si>
  <si>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</si>
  <si>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</si>
  <si>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</si>
  <si>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</si>
  <si>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</si>
  <si>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Поддержка дорожного хозяйства</t>
  </si>
  <si>
    <t>08</t>
  </si>
  <si>
    <t>Культура</t>
  </si>
  <si>
    <t>Физическая культура и спорт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</si>
  <si>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</si>
  <si>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</si>
  <si>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Благоустройство</t>
  </si>
  <si>
    <t>Мероприятия в области строительства, архитектуры и градостроительства</t>
  </si>
  <si>
    <t>Другие вопросы в области национальной экономики</t>
  </si>
  <si>
    <t>Осуществление капитального ремонта</t>
  </si>
  <si>
    <t>Учреждения культуры и мероприятия в сфере культуры и кинематографии</t>
  </si>
  <si>
    <t>Вед</t>
  </si>
  <si>
    <t>Массовый спорт</t>
  </si>
  <si>
    <t>Строительство, реконструкция, капитальный ремонт, ремонт и содержание автомобильных дорог общего пользования межмуниципального и местного значений, и искусственных сооружений на них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</si>
  <si>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</si>
  <si>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</si>
  <si>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Организация и содержание мест захоронения</t>
  </si>
  <si>
    <t>Образование</t>
  </si>
  <si>
    <t>07</t>
  </si>
  <si>
    <t>Молодежная политика и оздоровление детей</t>
  </si>
  <si>
    <t>51 0 0000</t>
  </si>
  <si>
    <t>51 1 0000</t>
  </si>
  <si>
    <t>Расходы на обеспечение функций органов местного самоуправления</t>
  </si>
  <si>
    <t>Обеспечение деятельности администрации муниципального образования</t>
  </si>
  <si>
    <t>52 0 0000</t>
  </si>
  <si>
    <t>52 1 0000</t>
  </si>
  <si>
    <t>52 1 0019</t>
  </si>
  <si>
    <t>52 6 0000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</si>
  <si>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</si>
  <si>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52 6 6019</t>
  </si>
  <si>
    <t>Осуществление внешнего муниципального финансового контроля</t>
  </si>
  <si>
    <t>Проведение выборов и референдумов</t>
  </si>
  <si>
    <t>53 0 0000</t>
  </si>
  <si>
    <t>Финансовое обеспечение непредвиденных расходов</t>
  </si>
  <si>
    <t>52 5 0000</t>
  </si>
  <si>
    <t>Управление имуществом муниципального образования</t>
  </si>
  <si>
    <t>64 0 0000</t>
  </si>
  <si>
    <t>64 2 0000</t>
  </si>
  <si>
    <t>64 2 1010</t>
  </si>
  <si>
    <t>52 7 0000</t>
  </si>
  <si>
    <t>52 7 5118</t>
  </si>
  <si>
    <t>Обеспечение безопасности населения</t>
  </si>
  <si>
    <t>54 0 0000</t>
  </si>
  <si>
    <t>54 1 0000</t>
  </si>
  <si>
    <t>54 1 1007</t>
  </si>
  <si>
    <t>Пожарная безопасность</t>
  </si>
  <si>
    <t>Мероприятия по пожарной безопасности</t>
  </si>
  <si>
    <t>Профилактика терроризма и экстремизма</t>
  </si>
  <si>
    <t>57 0 0000</t>
  </si>
  <si>
    <t>Развитие жилищно-коммунального хозяйства</t>
  </si>
  <si>
    <t>67 0 0000</t>
  </si>
  <si>
    <t>Прочие мероприятия по благоустройству поселения</t>
  </si>
  <si>
    <t>77 2 0000</t>
  </si>
  <si>
    <t>Развитие культуры</t>
  </si>
  <si>
    <t>73 2 0000</t>
  </si>
  <si>
    <t>Расходы на обеспечение деятельности (оказание услуг) муниципальных учреждений</t>
  </si>
  <si>
    <t>73 2 0059</t>
  </si>
  <si>
    <t>73 3 0059</t>
  </si>
  <si>
    <t>73 3 0902</t>
  </si>
  <si>
    <t>Развитие физической культуры и массового спорта</t>
  </si>
  <si>
    <t>Ведомственная целевая программа "Праздничные даты и организация досуга населения на территории поселения на 2014 год"</t>
  </si>
  <si>
    <t>Кубанское сельское поселение Апшеронского района</t>
  </si>
  <si>
    <t>Обеспечение деятельности высшего должностного лица муниципального образования</t>
  </si>
  <si>
    <t>Иные бюджетные ассигнования</t>
  </si>
  <si>
    <t>Межбюджетные трансферты</t>
  </si>
  <si>
    <t>52 1 2002</t>
  </si>
  <si>
    <t>53 0 1004</t>
  </si>
  <si>
    <t>53 0 1005</t>
  </si>
  <si>
    <t>52 5 2004</t>
  </si>
  <si>
    <t>54 3 0000</t>
  </si>
  <si>
    <t>54 3 1032</t>
  </si>
  <si>
    <t>54 4 0000</t>
  </si>
  <si>
    <t>Мероприятия по профилактике терроризма и экстремизма</t>
  </si>
  <si>
    <t>54 4 1033</t>
  </si>
  <si>
    <t>Дорожная деятельность</t>
  </si>
  <si>
    <t>57 1 1008</t>
  </si>
  <si>
    <t>80 0 0000</t>
  </si>
  <si>
    <t>80 4 0000</t>
  </si>
  <si>
    <t>Реализация мероприятий ведомственной целевой программы</t>
  </si>
  <si>
    <t>80 4 1006</t>
  </si>
  <si>
    <t>Реализация ведомственных целевых программ</t>
  </si>
  <si>
    <t>67 3 0000</t>
  </si>
  <si>
    <t>67 3 1039</t>
  </si>
  <si>
    <t>Развитие молодежной политики</t>
  </si>
  <si>
    <t>77 0 0000</t>
  </si>
  <si>
    <t>77 2 1043</t>
  </si>
  <si>
    <t>75 2 0000</t>
  </si>
  <si>
    <t>Мероприятия в области физической культуры и спорта</t>
  </si>
  <si>
    <t>75 2 1046</t>
  </si>
  <si>
    <t>73 0 0000</t>
  </si>
  <si>
    <t>Библиотеки</t>
  </si>
  <si>
    <t>73 3 0000</t>
  </si>
  <si>
    <t>Реализация ведомственных целевых программ в области культуры и искусства</t>
  </si>
  <si>
    <t xml:space="preserve">74 0 0000 </t>
  </si>
  <si>
    <t>74 3 0000</t>
  </si>
  <si>
    <t>74 3 1006</t>
  </si>
  <si>
    <t>Ведомственная структура расходов бюджета Кубанского сельского поселения Апшеронского района на 2014 год</t>
  </si>
  <si>
    <t>к решению Совета Кубанского</t>
  </si>
  <si>
    <t>сельского поселения</t>
  </si>
  <si>
    <t>Апшеронского района</t>
  </si>
  <si>
    <t xml:space="preserve">Наименование </t>
  </si>
  <si>
    <t>Рз</t>
  </si>
  <si>
    <t>Сумма на год</t>
  </si>
  <si>
    <t>ВСЕГО:</t>
  </si>
  <si>
    <t>51 1 0019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</si>
  <si>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</si>
  <si>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646,1</t>
  </si>
  <si>
    <t>Обеспечение функционирования администрации  муниципального образования</t>
  </si>
  <si>
    <t>Закупка товаров, работ и услуг для государственных (муниципальных) нужд</t>
  </si>
  <si>
    <t>Образование и организация деятельности административных комиссий</t>
  </si>
  <si>
    <t>3,9</t>
  </si>
  <si>
    <t>Обеспечение проведения выборов и референдумов</t>
  </si>
  <si>
    <t xml:space="preserve">Проведение выборов в представительный орган муниципального образования </t>
  </si>
  <si>
    <t xml:space="preserve">Проведение выборов главы муниципального образования </t>
  </si>
  <si>
    <t xml:space="preserve">Мероприятия в рамках управления имуществом муниципального образования </t>
  </si>
  <si>
    <t>Оценка недвижимости, признание прав и регулирование отношений по муниципальной собственности</t>
  </si>
  <si>
    <t>Мероприятия по гражданской обороне, предупреждению и ликвидации последствий чрезвычайных ситуаций и стихийных бедствий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</si>
  <si>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</si>
  <si>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50,0</t>
  </si>
  <si>
    <t>57 1 0000</t>
  </si>
  <si>
    <t>Экономическое развитие муниципального образования</t>
  </si>
  <si>
    <t>59 0 0000</t>
  </si>
  <si>
    <t>59 0 1035</t>
  </si>
  <si>
    <t>Ведомственная целевая программа "Энергосбережение и повышение энергетической эффективности на территории поселения на 2014 год"</t>
  </si>
  <si>
    <t>100000 энергосб.</t>
  </si>
  <si>
    <t>Жилищно - коммунальное хозяйство</t>
  </si>
  <si>
    <t>Жилищное хозяйство</t>
  </si>
  <si>
    <t>Развитие жилищного хозяйства</t>
  </si>
  <si>
    <t>67 1 0000</t>
  </si>
  <si>
    <t>Мероприятия в области жилищного хозяйства</t>
  </si>
  <si>
    <t>67 1 1037</t>
  </si>
  <si>
    <t>Коммунальное хозяйство</t>
  </si>
  <si>
    <t>Развитие коммунального хозяйства</t>
  </si>
  <si>
    <t>67 2 0000</t>
  </si>
  <si>
    <t>Поддержка коммунального хозяйства</t>
  </si>
  <si>
    <t>67 2 1013</t>
  </si>
  <si>
    <t>Уличное освещение</t>
  </si>
  <si>
    <t>Озеленение</t>
  </si>
  <si>
    <t>67 3 1040</t>
  </si>
  <si>
    <t>67 3 1041</t>
  </si>
  <si>
    <t>67 3 1042</t>
  </si>
  <si>
    <t>Мероприятия в области молодежной политики</t>
  </si>
  <si>
    <t>Культура, кинематография</t>
  </si>
  <si>
    <t>73 2 0902</t>
  </si>
  <si>
    <t>Осуществление капитальный ремонт</t>
  </si>
  <si>
    <t>Сохранение , использование, популяризация и охрана обьектов культурного наследия</t>
  </si>
  <si>
    <t>73 6 0000</t>
  </si>
  <si>
    <t>Другие мероприятия в области культуры и кинематографии</t>
  </si>
  <si>
    <t>73 6 1044</t>
  </si>
  <si>
    <t xml:space="preserve"> </t>
  </si>
  <si>
    <t>Развитие физической культуры и спорта</t>
  </si>
  <si>
    <t>75 0 0000</t>
  </si>
  <si>
    <t>40,0</t>
  </si>
  <si>
    <t>Приложение № 7</t>
  </si>
  <si>
    <t xml:space="preserve">                                       (тыс. рублей) </t>
  </si>
  <si>
    <t>73 2 2003</t>
  </si>
  <si>
    <t>Организация библиотечного обслуживания населения, комплектование библиотечных фондов библиотек поселений</t>
  </si>
  <si>
    <t>Реализация  ведомственных целевых программ, не отнесенных к определенным видам деятельности</t>
  </si>
  <si>
    <t xml:space="preserve">Глава Кубанскогосельского поселения                                                                                                                        </t>
  </si>
  <si>
    <t>февраль</t>
  </si>
  <si>
    <t>первоначальный</t>
  </si>
  <si>
    <t>убрать</t>
  </si>
  <si>
    <t>Реализация ведомственных целевых программ, не отнесенных к определенным видам деятельности</t>
  </si>
  <si>
    <t>Ведомственная целевая программа "Развитие территориального общественного самоуправления на территории поселения на 2014 год"</t>
  </si>
  <si>
    <t>80 2 0000</t>
  </si>
  <si>
    <t>80 2 1006</t>
  </si>
  <si>
    <t>80 21006</t>
  </si>
  <si>
    <t>59 0 1030</t>
  </si>
  <si>
    <t>Развитие и поддержка малого и среднего предпринимательства</t>
  </si>
  <si>
    <t>Ведомственная целевая программа "Культура поселения на 2014 год"</t>
  </si>
  <si>
    <t>74 4 0000</t>
  </si>
  <si>
    <t>74 4 1006</t>
  </si>
  <si>
    <t>март</t>
  </si>
  <si>
    <t>снять93744</t>
  </si>
  <si>
    <t>снять46872</t>
  </si>
  <si>
    <t>Капитальные вложения в обьекты недвижимого имущества государственной (муниципальной) собственности</t>
  </si>
  <si>
    <t>140616добав.</t>
  </si>
  <si>
    <t>от    20.03.2014 г.        №154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</si>
</sst>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5">
    <xf numFmtId="0" fontId="0" fillId="0" borderId="0" xfId="0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wrapText="1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164" fontId="22" fillId="0" borderId="0" xfId="0" applyNumberFormat="1" applyFont="1"/>
    <xf numFmtId="0" fontId="23" fillId="0" borderId="10" xfId="0" applyFont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27" borderId="10" xfId="0" applyFont="1" applyFill="1" applyBorder="1" applyAlignment="1">
      <alignment horizontal="center" vertical="center"/>
    </xf>
    <xf numFmtId="0" fontId="23" fillId="28" borderId="10" xfId="0" applyFont="1" applyFill="1" applyBorder="1" applyAlignment="1">
      <alignment horizontal="center" vertical="center"/>
    </xf>
    <xf numFmtId="0" fontId="23" fillId="29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49" fontId="22" fillId="0" borderId="0" xfId="0" applyNumberFormat="1" applyFont="1"/>
    <xf numFmtId="0" fontId="21" fillId="0" borderId="0" xfId="0" applyFont="1" applyAlignment="1">
      <alignment horizontal="left" vertical="center"/>
    </xf>
    <xf numFmtId="49" fontId="21" fillId="0" borderId="0" xfId="0" applyNumberFormat="1" applyFont="1"/>
    <xf numFmtId="0" fontId="23" fillId="24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/>
    </xf>
    <xf numFmtId="0" fontId="21" fillId="24" borderId="10" xfId="0" applyFont="1" applyFill="1" applyBorder="1" applyAlignment="1">
      <alignment horizontal="center"/>
    </xf>
    <xf numFmtId="164" fontId="23" fillId="24" borderId="10" xfId="0" applyNumberFormat="1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164" fontId="23" fillId="25" borderId="0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left" vertical="top" wrapText="1"/>
    </xf>
    <xf numFmtId="0" fontId="21" fillId="0" borderId="0" xfId="0" applyFont="1"/>
    <xf numFmtId="0" fontId="27" fillId="0" borderId="0" xfId="0" applyFont="1" applyAlignment="1">
      <alignment wrapText="1"/>
    </xf>
    <xf numFmtId="0" fontId="28" fillId="0" borderId="0" xfId="0" applyFont="1"/>
    <xf numFmtId="2" fontId="28" fillId="0" borderId="0" xfId="0" applyNumberFormat="1" applyFont="1"/>
    <xf numFmtId="0" fontId="28" fillId="0" borderId="0" xfId="0" applyFont="1" applyAlignment="1">
      <alignment horizontal="center"/>
    </xf>
    <xf numFmtId="0" fontId="21" fillId="24" borderId="10" xfId="0" applyFont="1" applyFill="1" applyBorder="1" applyAlignment="1">
      <alignment horizontal="justify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164" fontId="21" fillId="24" borderId="1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wrapText="1"/>
    </xf>
    <xf numFmtId="0" fontId="30" fillId="0" borderId="0" xfId="0" applyFont="1"/>
    <xf numFmtId="2" fontId="30" fillId="0" borderId="0" xfId="0" applyNumberFormat="1" applyFont="1"/>
    <xf numFmtId="0" fontId="21" fillId="24" borderId="10" xfId="0" applyFont="1" applyFill="1" applyBorder="1" applyAlignment="1">
      <alignment horizontal="center" wrapText="1"/>
    </xf>
    <xf numFmtId="164" fontId="21" fillId="24" borderId="10" xfId="0" applyNumberFormat="1" applyFont="1" applyFill="1" applyBorder="1" applyAlignment="1">
      <alignment horizontal="center" wrapText="1"/>
    </xf>
    <xf numFmtId="1" fontId="23" fillId="24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justify" wrapText="1"/>
    </xf>
    <xf numFmtId="49" fontId="23" fillId="24" borderId="10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49" fontId="21" fillId="24" borderId="10" xfId="0" applyNumberFormat="1" applyFont="1" applyFill="1" applyBorder="1" applyAlignment="1">
      <alignment horizontal="center" vertical="center"/>
    </xf>
    <xf numFmtId="164" fontId="24" fillId="24" borderId="10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left" vertical="top" wrapText="1"/>
    </xf>
    <xf numFmtId="49" fontId="23" fillId="24" borderId="10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left" vertical="top"/>
    </xf>
    <xf numFmtId="0" fontId="25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left" vertical="top" wrapText="1"/>
    </xf>
    <xf numFmtId="0" fontId="22" fillId="24" borderId="0" xfId="0" applyFont="1" applyFill="1"/>
    <xf numFmtId="0" fontId="21" fillId="24" borderId="11" xfId="0" applyFont="1" applyFill="1" applyBorder="1" applyAlignment="1">
      <alignment horizontal="left" vertical="top" wrapText="1"/>
    </xf>
    <xf numFmtId="49" fontId="21" fillId="24" borderId="11" xfId="0" applyNumberFormat="1" applyFont="1" applyFill="1" applyBorder="1" applyAlignment="1">
      <alignment horizontal="center" vertical="center" wrapText="1"/>
    </xf>
    <xf numFmtId="0" fontId="21" fillId="24" borderId="0" xfId="0" applyFont="1" applyFill="1" applyAlignment="1">
      <alignment vertical="center"/>
    </xf>
    <xf numFmtId="164" fontId="21" fillId="24" borderId="11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0"/>
  <sheetViews>
    <sheetView tabSelected="1" topLeftCell="B1" workbookViewId="0">
      <selection activeCell="L18" sqref="L18"/>
    </sheetView>
  </sheetViews>
  <sheetFormatPr defaultRowHeight="15"/>
  <cols>
    <col min="1" max="1" width="3.7109375" style="4" hidden="1" customWidth="1"/>
    <col min="2" max="2" width="55.28515625" style="5" customWidth="1"/>
    <col min="3" max="3" width="6.85546875" style="5" customWidth="1"/>
    <col min="4" max="4" width="4.7109375" style="5" customWidth="1"/>
    <col min="5" max="5" width="4.85546875" style="5" customWidth="1"/>
    <col min="6" max="6" width="10.140625" style="5" customWidth="1"/>
    <col min="7" max="7" width="6.28515625" style="5" customWidth="1"/>
    <col min="8" max="8" width="10.42578125" style="6" customWidth="1"/>
    <col min="9" max="9" width="15.42578125" style="5" customWidth="1"/>
    <col min="10" max="10" width="11.85546875" style="5" customWidth="1"/>
    <col min="11" max="257" width="9.140625" style="5"/>
    <col min="258" max="258" width="3.7109375" style="5" customWidth="1"/>
    <col min="259" max="259" width="53" style="5" customWidth="1"/>
    <col min="260" max="260" width="4.7109375" style="5" customWidth="1"/>
    <col min="261" max="261" width="4.85546875" style="5" customWidth="1"/>
    <col min="262" max="262" width="10.140625" style="5" customWidth="1"/>
    <col min="263" max="263" width="6.28515625" style="5" customWidth="1"/>
    <col min="264" max="264" width="10.42578125" style="5" customWidth="1"/>
    <col min="265" max="265" width="15.42578125" style="5" customWidth="1"/>
    <col min="266" max="266" width="20.140625" style="5" bestFit="1" customWidth="1"/>
    <col min="267" max="513" width="9.140625" style="5"/>
    <col min="514" max="514" width="3.7109375" style="5" customWidth="1"/>
    <col min="515" max="515" width="53" style="5" customWidth="1"/>
    <col min="516" max="516" width="4.7109375" style="5" customWidth="1"/>
    <col min="517" max="517" width="4.85546875" style="5" customWidth="1"/>
    <col min="518" max="518" width="10.140625" style="5" customWidth="1"/>
    <col min="519" max="519" width="6.28515625" style="5" customWidth="1"/>
    <col min="520" max="520" width="10.42578125" style="5" customWidth="1"/>
    <col min="521" max="521" width="15.42578125" style="5" customWidth="1"/>
    <col min="522" max="522" width="20.140625" style="5" bestFit="1" customWidth="1"/>
    <col min="523" max="769" width="9.140625" style="5"/>
    <col min="770" max="770" width="3.7109375" style="5" customWidth="1"/>
    <col min="771" max="771" width="53" style="5" customWidth="1"/>
    <col min="772" max="772" width="4.7109375" style="5" customWidth="1"/>
    <col min="773" max="773" width="4.85546875" style="5" customWidth="1"/>
    <col min="774" max="774" width="10.140625" style="5" customWidth="1"/>
    <col min="775" max="775" width="6.28515625" style="5" customWidth="1"/>
    <col min="776" max="776" width="10.42578125" style="5" customWidth="1"/>
    <col min="777" max="777" width="15.42578125" style="5" customWidth="1"/>
    <col min="778" max="778" width="20.140625" style="5" bestFit="1" customWidth="1"/>
    <col min="779" max="1025" width="9.140625" style="5"/>
    <col min="1026" max="1026" width="3.7109375" style="5" customWidth="1"/>
    <col min="1027" max="1027" width="53" style="5" customWidth="1"/>
    <col min="1028" max="1028" width="4.7109375" style="5" customWidth="1"/>
    <col min="1029" max="1029" width="4.85546875" style="5" customWidth="1"/>
    <col min="1030" max="1030" width="10.140625" style="5" customWidth="1"/>
    <col min="1031" max="1031" width="6.28515625" style="5" customWidth="1"/>
    <col min="1032" max="1032" width="10.42578125" style="5" customWidth="1"/>
    <col min="1033" max="1033" width="15.42578125" style="5" customWidth="1"/>
    <col min="1034" max="1034" width="20.140625" style="5" bestFit="1" customWidth="1"/>
    <col min="1035" max="1281" width="9.140625" style="5"/>
    <col min="1282" max="1282" width="3.7109375" style="5" customWidth="1"/>
    <col min="1283" max="1283" width="53" style="5" customWidth="1"/>
    <col min="1284" max="1284" width="4.7109375" style="5" customWidth="1"/>
    <col min="1285" max="1285" width="4.85546875" style="5" customWidth="1"/>
    <col min="1286" max="1286" width="10.140625" style="5" customWidth="1"/>
    <col min="1287" max="1287" width="6.28515625" style="5" customWidth="1"/>
    <col min="1288" max="1288" width="10.42578125" style="5" customWidth="1"/>
    <col min="1289" max="1289" width="15.42578125" style="5" customWidth="1"/>
    <col min="1290" max="1290" width="20.140625" style="5" bestFit="1" customWidth="1"/>
    <col min="1291" max="1537" width="9.140625" style="5"/>
    <col min="1538" max="1538" width="3.7109375" style="5" customWidth="1"/>
    <col min="1539" max="1539" width="53" style="5" customWidth="1"/>
    <col min="1540" max="1540" width="4.7109375" style="5" customWidth="1"/>
    <col min="1541" max="1541" width="4.85546875" style="5" customWidth="1"/>
    <col min="1542" max="1542" width="10.140625" style="5" customWidth="1"/>
    <col min="1543" max="1543" width="6.28515625" style="5" customWidth="1"/>
    <col min="1544" max="1544" width="10.42578125" style="5" customWidth="1"/>
    <col min="1545" max="1545" width="15.42578125" style="5" customWidth="1"/>
    <col min="1546" max="1546" width="20.140625" style="5" bestFit="1" customWidth="1"/>
    <col min="1547" max="1793" width="9.140625" style="5"/>
    <col min="1794" max="1794" width="3.7109375" style="5" customWidth="1"/>
    <col min="1795" max="1795" width="53" style="5" customWidth="1"/>
    <col min="1796" max="1796" width="4.7109375" style="5" customWidth="1"/>
    <col min="1797" max="1797" width="4.85546875" style="5" customWidth="1"/>
    <col min="1798" max="1798" width="10.140625" style="5" customWidth="1"/>
    <col min="1799" max="1799" width="6.28515625" style="5" customWidth="1"/>
    <col min="1800" max="1800" width="10.42578125" style="5" customWidth="1"/>
    <col min="1801" max="1801" width="15.42578125" style="5" customWidth="1"/>
    <col min="1802" max="1802" width="20.140625" style="5" bestFit="1" customWidth="1"/>
    <col min="1803" max="2049" width="9.140625" style="5"/>
    <col min="2050" max="2050" width="3.7109375" style="5" customWidth="1"/>
    <col min="2051" max="2051" width="53" style="5" customWidth="1"/>
    <col min="2052" max="2052" width="4.7109375" style="5" customWidth="1"/>
    <col min="2053" max="2053" width="4.85546875" style="5" customWidth="1"/>
    <col min="2054" max="2054" width="10.140625" style="5" customWidth="1"/>
    <col min="2055" max="2055" width="6.28515625" style="5" customWidth="1"/>
    <col min="2056" max="2056" width="10.42578125" style="5" customWidth="1"/>
    <col min="2057" max="2057" width="15.42578125" style="5" customWidth="1"/>
    <col min="2058" max="2058" width="20.140625" style="5" bestFit="1" customWidth="1"/>
    <col min="2059" max="2305" width="9.140625" style="5"/>
    <col min="2306" max="2306" width="3.7109375" style="5" customWidth="1"/>
    <col min="2307" max="2307" width="53" style="5" customWidth="1"/>
    <col min="2308" max="2308" width="4.7109375" style="5" customWidth="1"/>
    <col min="2309" max="2309" width="4.85546875" style="5" customWidth="1"/>
    <col min="2310" max="2310" width="10.140625" style="5" customWidth="1"/>
    <col min="2311" max="2311" width="6.28515625" style="5" customWidth="1"/>
    <col min="2312" max="2312" width="10.42578125" style="5" customWidth="1"/>
    <col min="2313" max="2313" width="15.42578125" style="5" customWidth="1"/>
    <col min="2314" max="2314" width="20.140625" style="5" bestFit="1" customWidth="1"/>
    <col min="2315" max="2561" width="9.140625" style="5"/>
    <col min="2562" max="2562" width="3.7109375" style="5" customWidth="1"/>
    <col min="2563" max="2563" width="53" style="5" customWidth="1"/>
    <col min="2564" max="2564" width="4.7109375" style="5" customWidth="1"/>
    <col min="2565" max="2565" width="4.85546875" style="5" customWidth="1"/>
    <col min="2566" max="2566" width="10.140625" style="5" customWidth="1"/>
    <col min="2567" max="2567" width="6.28515625" style="5" customWidth="1"/>
    <col min="2568" max="2568" width="10.42578125" style="5" customWidth="1"/>
    <col min="2569" max="2569" width="15.42578125" style="5" customWidth="1"/>
    <col min="2570" max="2570" width="20.140625" style="5" bestFit="1" customWidth="1"/>
    <col min="2571" max="2817" width="9.140625" style="5"/>
    <col min="2818" max="2818" width="3.7109375" style="5" customWidth="1"/>
    <col min="2819" max="2819" width="53" style="5" customWidth="1"/>
    <col min="2820" max="2820" width="4.7109375" style="5" customWidth="1"/>
    <col min="2821" max="2821" width="4.85546875" style="5" customWidth="1"/>
    <col min="2822" max="2822" width="10.140625" style="5" customWidth="1"/>
    <col min="2823" max="2823" width="6.28515625" style="5" customWidth="1"/>
    <col min="2824" max="2824" width="10.42578125" style="5" customWidth="1"/>
    <col min="2825" max="2825" width="15.42578125" style="5" customWidth="1"/>
    <col min="2826" max="2826" width="20.140625" style="5" bestFit="1" customWidth="1"/>
    <col min="2827" max="3073" width="9.140625" style="5"/>
    <col min="3074" max="3074" width="3.7109375" style="5" customWidth="1"/>
    <col min="3075" max="3075" width="53" style="5" customWidth="1"/>
    <col min="3076" max="3076" width="4.7109375" style="5" customWidth="1"/>
    <col min="3077" max="3077" width="4.85546875" style="5" customWidth="1"/>
    <col min="3078" max="3078" width="10.140625" style="5" customWidth="1"/>
    <col min="3079" max="3079" width="6.28515625" style="5" customWidth="1"/>
    <col min="3080" max="3080" width="10.42578125" style="5" customWidth="1"/>
    <col min="3081" max="3081" width="15.42578125" style="5" customWidth="1"/>
    <col min="3082" max="3082" width="20.140625" style="5" bestFit="1" customWidth="1"/>
    <col min="3083" max="3329" width="9.140625" style="5"/>
    <col min="3330" max="3330" width="3.7109375" style="5" customWidth="1"/>
    <col min="3331" max="3331" width="53" style="5" customWidth="1"/>
    <col min="3332" max="3332" width="4.7109375" style="5" customWidth="1"/>
    <col min="3333" max="3333" width="4.85546875" style="5" customWidth="1"/>
    <col min="3334" max="3334" width="10.140625" style="5" customWidth="1"/>
    <col min="3335" max="3335" width="6.28515625" style="5" customWidth="1"/>
    <col min="3336" max="3336" width="10.42578125" style="5" customWidth="1"/>
    <col min="3337" max="3337" width="15.42578125" style="5" customWidth="1"/>
    <col min="3338" max="3338" width="20.140625" style="5" bestFit="1" customWidth="1"/>
    <col min="3339" max="3585" width="9.140625" style="5"/>
    <col min="3586" max="3586" width="3.7109375" style="5" customWidth="1"/>
    <col min="3587" max="3587" width="53" style="5" customWidth="1"/>
    <col min="3588" max="3588" width="4.7109375" style="5" customWidth="1"/>
    <col min="3589" max="3589" width="4.85546875" style="5" customWidth="1"/>
    <col min="3590" max="3590" width="10.140625" style="5" customWidth="1"/>
    <col min="3591" max="3591" width="6.28515625" style="5" customWidth="1"/>
    <col min="3592" max="3592" width="10.42578125" style="5" customWidth="1"/>
    <col min="3593" max="3593" width="15.42578125" style="5" customWidth="1"/>
    <col min="3594" max="3594" width="20.140625" style="5" bestFit="1" customWidth="1"/>
    <col min="3595" max="3841" width="9.140625" style="5"/>
    <col min="3842" max="3842" width="3.7109375" style="5" customWidth="1"/>
    <col min="3843" max="3843" width="53" style="5" customWidth="1"/>
    <col min="3844" max="3844" width="4.7109375" style="5" customWidth="1"/>
    <col min="3845" max="3845" width="4.85546875" style="5" customWidth="1"/>
    <col min="3846" max="3846" width="10.140625" style="5" customWidth="1"/>
    <col min="3847" max="3847" width="6.28515625" style="5" customWidth="1"/>
    <col min="3848" max="3848" width="10.42578125" style="5" customWidth="1"/>
    <col min="3849" max="3849" width="15.42578125" style="5" customWidth="1"/>
    <col min="3850" max="3850" width="20.140625" style="5" bestFit="1" customWidth="1"/>
    <col min="3851" max="4097" width="9.140625" style="5"/>
    <col min="4098" max="4098" width="3.7109375" style="5" customWidth="1"/>
    <col min="4099" max="4099" width="53" style="5" customWidth="1"/>
    <col min="4100" max="4100" width="4.7109375" style="5" customWidth="1"/>
    <col min="4101" max="4101" width="4.85546875" style="5" customWidth="1"/>
    <col min="4102" max="4102" width="10.140625" style="5" customWidth="1"/>
    <col min="4103" max="4103" width="6.28515625" style="5" customWidth="1"/>
    <col min="4104" max="4104" width="10.42578125" style="5" customWidth="1"/>
    <col min="4105" max="4105" width="15.42578125" style="5" customWidth="1"/>
    <col min="4106" max="4106" width="20.140625" style="5" bestFit="1" customWidth="1"/>
    <col min="4107" max="4353" width="9.140625" style="5"/>
    <col min="4354" max="4354" width="3.7109375" style="5" customWidth="1"/>
    <col min="4355" max="4355" width="53" style="5" customWidth="1"/>
    <col min="4356" max="4356" width="4.7109375" style="5" customWidth="1"/>
    <col min="4357" max="4357" width="4.85546875" style="5" customWidth="1"/>
    <col min="4358" max="4358" width="10.140625" style="5" customWidth="1"/>
    <col min="4359" max="4359" width="6.28515625" style="5" customWidth="1"/>
    <col min="4360" max="4360" width="10.42578125" style="5" customWidth="1"/>
    <col min="4361" max="4361" width="15.42578125" style="5" customWidth="1"/>
    <col min="4362" max="4362" width="20.140625" style="5" bestFit="1" customWidth="1"/>
    <col min="4363" max="4609" width="9.140625" style="5"/>
    <col min="4610" max="4610" width="3.7109375" style="5" customWidth="1"/>
    <col min="4611" max="4611" width="53" style="5" customWidth="1"/>
    <col min="4612" max="4612" width="4.7109375" style="5" customWidth="1"/>
    <col min="4613" max="4613" width="4.85546875" style="5" customWidth="1"/>
    <col min="4614" max="4614" width="10.140625" style="5" customWidth="1"/>
    <col min="4615" max="4615" width="6.28515625" style="5" customWidth="1"/>
    <col min="4616" max="4616" width="10.42578125" style="5" customWidth="1"/>
    <col min="4617" max="4617" width="15.42578125" style="5" customWidth="1"/>
    <col min="4618" max="4618" width="20.140625" style="5" bestFit="1" customWidth="1"/>
    <col min="4619" max="4865" width="9.140625" style="5"/>
    <col min="4866" max="4866" width="3.7109375" style="5" customWidth="1"/>
    <col min="4867" max="4867" width="53" style="5" customWidth="1"/>
    <col min="4868" max="4868" width="4.7109375" style="5" customWidth="1"/>
    <col min="4869" max="4869" width="4.85546875" style="5" customWidth="1"/>
    <col min="4870" max="4870" width="10.140625" style="5" customWidth="1"/>
    <col min="4871" max="4871" width="6.28515625" style="5" customWidth="1"/>
    <col min="4872" max="4872" width="10.42578125" style="5" customWidth="1"/>
    <col min="4873" max="4873" width="15.42578125" style="5" customWidth="1"/>
    <col min="4874" max="4874" width="20.140625" style="5" bestFit="1" customWidth="1"/>
    <col min="4875" max="5121" width="9.140625" style="5"/>
    <col min="5122" max="5122" width="3.7109375" style="5" customWidth="1"/>
    <col min="5123" max="5123" width="53" style="5" customWidth="1"/>
    <col min="5124" max="5124" width="4.7109375" style="5" customWidth="1"/>
    <col min="5125" max="5125" width="4.85546875" style="5" customWidth="1"/>
    <col min="5126" max="5126" width="10.140625" style="5" customWidth="1"/>
    <col min="5127" max="5127" width="6.28515625" style="5" customWidth="1"/>
    <col min="5128" max="5128" width="10.42578125" style="5" customWidth="1"/>
    <col min="5129" max="5129" width="15.42578125" style="5" customWidth="1"/>
    <col min="5130" max="5130" width="20.140625" style="5" bestFit="1" customWidth="1"/>
    <col min="5131" max="5377" width="9.140625" style="5"/>
    <col min="5378" max="5378" width="3.7109375" style="5" customWidth="1"/>
    <col min="5379" max="5379" width="53" style="5" customWidth="1"/>
    <col min="5380" max="5380" width="4.7109375" style="5" customWidth="1"/>
    <col min="5381" max="5381" width="4.85546875" style="5" customWidth="1"/>
    <col min="5382" max="5382" width="10.140625" style="5" customWidth="1"/>
    <col min="5383" max="5383" width="6.28515625" style="5" customWidth="1"/>
    <col min="5384" max="5384" width="10.42578125" style="5" customWidth="1"/>
    <col min="5385" max="5385" width="15.42578125" style="5" customWidth="1"/>
    <col min="5386" max="5386" width="20.140625" style="5" bestFit="1" customWidth="1"/>
    <col min="5387" max="5633" width="9.140625" style="5"/>
    <col min="5634" max="5634" width="3.7109375" style="5" customWidth="1"/>
    <col min="5635" max="5635" width="53" style="5" customWidth="1"/>
    <col min="5636" max="5636" width="4.7109375" style="5" customWidth="1"/>
    <col min="5637" max="5637" width="4.85546875" style="5" customWidth="1"/>
    <col min="5638" max="5638" width="10.140625" style="5" customWidth="1"/>
    <col min="5639" max="5639" width="6.28515625" style="5" customWidth="1"/>
    <col min="5640" max="5640" width="10.42578125" style="5" customWidth="1"/>
    <col min="5641" max="5641" width="15.42578125" style="5" customWidth="1"/>
    <col min="5642" max="5642" width="20.140625" style="5" bestFit="1" customWidth="1"/>
    <col min="5643" max="5889" width="9.140625" style="5"/>
    <col min="5890" max="5890" width="3.7109375" style="5" customWidth="1"/>
    <col min="5891" max="5891" width="53" style="5" customWidth="1"/>
    <col min="5892" max="5892" width="4.7109375" style="5" customWidth="1"/>
    <col min="5893" max="5893" width="4.85546875" style="5" customWidth="1"/>
    <col min="5894" max="5894" width="10.140625" style="5" customWidth="1"/>
    <col min="5895" max="5895" width="6.28515625" style="5" customWidth="1"/>
    <col min="5896" max="5896" width="10.42578125" style="5" customWidth="1"/>
    <col min="5897" max="5897" width="15.42578125" style="5" customWidth="1"/>
    <col min="5898" max="5898" width="20.140625" style="5" bestFit="1" customWidth="1"/>
    <col min="5899" max="6145" width="9.140625" style="5"/>
    <col min="6146" max="6146" width="3.7109375" style="5" customWidth="1"/>
    <col min="6147" max="6147" width="53" style="5" customWidth="1"/>
    <col min="6148" max="6148" width="4.7109375" style="5" customWidth="1"/>
    <col min="6149" max="6149" width="4.85546875" style="5" customWidth="1"/>
    <col min="6150" max="6150" width="10.140625" style="5" customWidth="1"/>
    <col min="6151" max="6151" width="6.28515625" style="5" customWidth="1"/>
    <col min="6152" max="6152" width="10.42578125" style="5" customWidth="1"/>
    <col min="6153" max="6153" width="15.42578125" style="5" customWidth="1"/>
    <col min="6154" max="6154" width="20.140625" style="5" bestFit="1" customWidth="1"/>
    <col min="6155" max="6401" width="9.140625" style="5"/>
    <col min="6402" max="6402" width="3.7109375" style="5" customWidth="1"/>
    <col min="6403" max="6403" width="53" style="5" customWidth="1"/>
    <col min="6404" max="6404" width="4.7109375" style="5" customWidth="1"/>
    <col min="6405" max="6405" width="4.85546875" style="5" customWidth="1"/>
    <col min="6406" max="6406" width="10.140625" style="5" customWidth="1"/>
    <col min="6407" max="6407" width="6.28515625" style="5" customWidth="1"/>
    <col min="6408" max="6408" width="10.42578125" style="5" customWidth="1"/>
    <col min="6409" max="6409" width="15.42578125" style="5" customWidth="1"/>
    <col min="6410" max="6410" width="20.140625" style="5" bestFit="1" customWidth="1"/>
    <col min="6411" max="6657" width="9.140625" style="5"/>
    <col min="6658" max="6658" width="3.7109375" style="5" customWidth="1"/>
    <col min="6659" max="6659" width="53" style="5" customWidth="1"/>
    <col min="6660" max="6660" width="4.7109375" style="5" customWidth="1"/>
    <col min="6661" max="6661" width="4.85546875" style="5" customWidth="1"/>
    <col min="6662" max="6662" width="10.140625" style="5" customWidth="1"/>
    <col min="6663" max="6663" width="6.28515625" style="5" customWidth="1"/>
    <col min="6664" max="6664" width="10.42578125" style="5" customWidth="1"/>
    <col min="6665" max="6665" width="15.42578125" style="5" customWidth="1"/>
    <col min="6666" max="6666" width="20.140625" style="5" bestFit="1" customWidth="1"/>
    <col min="6667" max="6913" width="9.140625" style="5"/>
    <col min="6914" max="6914" width="3.7109375" style="5" customWidth="1"/>
    <col min="6915" max="6915" width="53" style="5" customWidth="1"/>
    <col min="6916" max="6916" width="4.7109375" style="5" customWidth="1"/>
    <col min="6917" max="6917" width="4.85546875" style="5" customWidth="1"/>
    <col min="6918" max="6918" width="10.140625" style="5" customWidth="1"/>
    <col min="6919" max="6919" width="6.28515625" style="5" customWidth="1"/>
    <col min="6920" max="6920" width="10.42578125" style="5" customWidth="1"/>
    <col min="6921" max="6921" width="15.42578125" style="5" customWidth="1"/>
    <col min="6922" max="6922" width="20.140625" style="5" bestFit="1" customWidth="1"/>
    <col min="6923" max="7169" width="9.140625" style="5"/>
    <col min="7170" max="7170" width="3.7109375" style="5" customWidth="1"/>
    <col min="7171" max="7171" width="53" style="5" customWidth="1"/>
    <col min="7172" max="7172" width="4.7109375" style="5" customWidth="1"/>
    <col min="7173" max="7173" width="4.85546875" style="5" customWidth="1"/>
    <col min="7174" max="7174" width="10.140625" style="5" customWidth="1"/>
    <col min="7175" max="7175" width="6.28515625" style="5" customWidth="1"/>
    <col min="7176" max="7176" width="10.42578125" style="5" customWidth="1"/>
    <col min="7177" max="7177" width="15.42578125" style="5" customWidth="1"/>
    <col min="7178" max="7178" width="20.140625" style="5" bestFit="1" customWidth="1"/>
    <col min="7179" max="7425" width="9.140625" style="5"/>
    <col min="7426" max="7426" width="3.7109375" style="5" customWidth="1"/>
    <col min="7427" max="7427" width="53" style="5" customWidth="1"/>
    <col min="7428" max="7428" width="4.7109375" style="5" customWidth="1"/>
    <col min="7429" max="7429" width="4.85546875" style="5" customWidth="1"/>
    <col min="7430" max="7430" width="10.140625" style="5" customWidth="1"/>
    <col min="7431" max="7431" width="6.28515625" style="5" customWidth="1"/>
    <col min="7432" max="7432" width="10.42578125" style="5" customWidth="1"/>
    <col min="7433" max="7433" width="15.42578125" style="5" customWidth="1"/>
    <col min="7434" max="7434" width="20.140625" style="5" bestFit="1" customWidth="1"/>
    <col min="7435" max="7681" width="9.140625" style="5"/>
    <col min="7682" max="7682" width="3.7109375" style="5" customWidth="1"/>
    <col min="7683" max="7683" width="53" style="5" customWidth="1"/>
    <col min="7684" max="7684" width="4.7109375" style="5" customWidth="1"/>
    <col min="7685" max="7685" width="4.85546875" style="5" customWidth="1"/>
    <col min="7686" max="7686" width="10.140625" style="5" customWidth="1"/>
    <col min="7687" max="7687" width="6.28515625" style="5" customWidth="1"/>
    <col min="7688" max="7688" width="10.42578125" style="5" customWidth="1"/>
    <col min="7689" max="7689" width="15.42578125" style="5" customWidth="1"/>
    <col min="7690" max="7690" width="20.140625" style="5" bestFit="1" customWidth="1"/>
    <col min="7691" max="7937" width="9.140625" style="5"/>
    <col min="7938" max="7938" width="3.7109375" style="5" customWidth="1"/>
    <col min="7939" max="7939" width="53" style="5" customWidth="1"/>
    <col min="7940" max="7940" width="4.7109375" style="5" customWidth="1"/>
    <col min="7941" max="7941" width="4.85546875" style="5" customWidth="1"/>
    <col min="7942" max="7942" width="10.140625" style="5" customWidth="1"/>
    <col min="7943" max="7943" width="6.28515625" style="5" customWidth="1"/>
    <col min="7944" max="7944" width="10.42578125" style="5" customWidth="1"/>
    <col min="7945" max="7945" width="15.42578125" style="5" customWidth="1"/>
    <col min="7946" max="7946" width="20.140625" style="5" bestFit="1" customWidth="1"/>
    <col min="7947" max="8193" width="9.140625" style="5"/>
    <col min="8194" max="8194" width="3.7109375" style="5" customWidth="1"/>
    <col min="8195" max="8195" width="53" style="5" customWidth="1"/>
    <col min="8196" max="8196" width="4.7109375" style="5" customWidth="1"/>
    <col min="8197" max="8197" width="4.85546875" style="5" customWidth="1"/>
    <col min="8198" max="8198" width="10.140625" style="5" customWidth="1"/>
    <col min="8199" max="8199" width="6.28515625" style="5" customWidth="1"/>
    <col min="8200" max="8200" width="10.42578125" style="5" customWidth="1"/>
    <col min="8201" max="8201" width="15.42578125" style="5" customWidth="1"/>
    <col min="8202" max="8202" width="20.140625" style="5" bestFit="1" customWidth="1"/>
    <col min="8203" max="8449" width="9.140625" style="5"/>
    <col min="8450" max="8450" width="3.7109375" style="5" customWidth="1"/>
    <col min="8451" max="8451" width="53" style="5" customWidth="1"/>
    <col min="8452" max="8452" width="4.7109375" style="5" customWidth="1"/>
    <col min="8453" max="8453" width="4.85546875" style="5" customWidth="1"/>
    <col min="8454" max="8454" width="10.140625" style="5" customWidth="1"/>
    <col min="8455" max="8455" width="6.28515625" style="5" customWidth="1"/>
    <col min="8456" max="8456" width="10.42578125" style="5" customWidth="1"/>
    <col min="8457" max="8457" width="15.42578125" style="5" customWidth="1"/>
    <col min="8458" max="8458" width="20.140625" style="5" bestFit="1" customWidth="1"/>
    <col min="8459" max="8705" width="9.140625" style="5"/>
    <col min="8706" max="8706" width="3.7109375" style="5" customWidth="1"/>
    <col min="8707" max="8707" width="53" style="5" customWidth="1"/>
    <col min="8708" max="8708" width="4.7109375" style="5" customWidth="1"/>
    <col min="8709" max="8709" width="4.85546875" style="5" customWidth="1"/>
    <col min="8710" max="8710" width="10.140625" style="5" customWidth="1"/>
    <col min="8711" max="8711" width="6.28515625" style="5" customWidth="1"/>
    <col min="8712" max="8712" width="10.42578125" style="5" customWidth="1"/>
    <col min="8713" max="8713" width="15.42578125" style="5" customWidth="1"/>
    <col min="8714" max="8714" width="20.140625" style="5" bestFit="1" customWidth="1"/>
    <col min="8715" max="8961" width="9.140625" style="5"/>
    <col min="8962" max="8962" width="3.7109375" style="5" customWidth="1"/>
    <col min="8963" max="8963" width="53" style="5" customWidth="1"/>
    <col min="8964" max="8964" width="4.7109375" style="5" customWidth="1"/>
    <col min="8965" max="8965" width="4.85546875" style="5" customWidth="1"/>
    <col min="8966" max="8966" width="10.140625" style="5" customWidth="1"/>
    <col min="8967" max="8967" width="6.28515625" style="5" customWidth="1"/>
    <col min="8968" max="8968" width="10.42578125" style="5" customWidth="1"/>
    <col min="8969" max="8969" width="15.42578125" style="5" customWidth="1"/>
    <col min="8970" max="8970" width="20.140625" style="5" bestFit="1" customWidth="1"/>
    <col min="8971" max="9217" width="9.140625" style="5"/>
    <col min="9218" max="9218" width="3.7109375" style="5" customWidth="1"/>
    <col min="9219" max="9219" width="53" style="5" customWidth="1"/>
    <col min="9220" max="9220" width="4.7109375" style="5" customWidth="1"/>
    <col min="9221" max="9221" width="4.85546875" style="5" customWidth="1"/>
    <col min="9222" max="9222" width="10.140625" style="5" customWidth="1"/>
    <col min="9223" max="9223" width="6.28515625" style="5" customWidth="1"/>
    <col min="9224" max="9224" width="10.42578125" style="5" customWidth="1"/>
    <col min="9225" max="9225" width="15.42578125" style="5" customWidth="1"/>
    <col min="9226" max="9226" width="20.140625" style="5" bestFit="1" customWidth="1"/>
    <col min="9227" max="9473" width="9.140625" style="5"/>
    <col min="9474" max="9474" width="3.7109375" style="5" customWidth="1"/>
    <col min="9475" max="9475" width="53" style="5" customWidth="1"/>
    <col min="9476" max="9476" width="4.7109375" style="5" customWidth="1"/>
    <col min="9477" max="9477" width="4.85546875" style="5" customWidth="1"/>
    <col min="9478" max="9478" width="10.140625" style="5" customWidth="1"/>
    <col min="9479" max="9479" width="6.28515625" style="5" customWidth="1"/>
    <col min="9480" max="9480" width="10.42578125" style="5" customWidth="1"/>
    <col min="9481" max="9481" width="15.42578125" style="5" customWidth="1"/>
    <col min="9482" max="9482" width="20.140625" style="5" bestFit="1" customWidth="1"/>
    <col min="9483" max="9729" width="9.140625" style="5"/>
    <col min="9730" max="9730" width="3.7109375" style="5" customWidth="1"/>
    <col min="9731" max="9731" width="53" style="5" customWidth="1"/>
    <col min="9732" max="9732" width="4.7109375" style="5" customWidth="1"/>
    <col min="9733" max="9733" width="4.85546875" style="5" customWidth="1"/>
    <col min="9734" max="9734" width="10.140625" style="5" customWidth="1"/>
    <col min="9735" max="9735" width="6.28515625" style="5" customWidth="1"/>
    <col min="9736" max="9736" width="10.42578125" style="5" customWidth="1"/>
    <col min="9737" max="9737" width="15.42578125" style="5" customWidth="1"/>
    <col min="9738" max="9738" width="20.140625" style="5" bestFit="1" customWidth="1"/>
    <col min="9739" max="9985" width="9.140625" style="5"/>
    <col min="9986" max="9986" width="3.7109375" style="5" customWidth="1"/>
    <col min="9987" max="9987" width="53" style="5" customWidth="1"/>
    <col min="9988" max="9988" width="4.7109375" style="5" customWidth="1"/>
    <col min="9989" max="9989" width="4.85546875" style="5" customWidth="1"/>
    <col min="9990" max="9990" width="10.140625" style="5" customWidth="1"/>
    <col min="9991" max="9991" width="6.28515625" style="5" customWidth="1"/>
    <col min="9992" max="9992" width="10.42578125" style="5" customWidth="1"/>
    <col min="9993" max="9993" width="15.42578125" style="5" customWidth="1"/>
    <col min="9994" max="9994" width="20.140625" style="5" bestFit="1" customWidth="1"/>
    <col min="9995" max="10241" width="9.140625" style="5"/>
    <col min="10242" max="10242" width="3.7109375" style="5" customWidth="1"/>
    <col min="10243" max="10243" width="53" style="5" customWidth="1"/>
    <col min="10244" max="10244" width="4.7109375" style="5" customWidth="1"/>
    <col min="10245" max="10245" width="4.85546875" style="5" customWidth="1"/>
    <col min="10246" max="10246" width="10.140625" style="5" customWidth="1"/>
    <col min="10247" max="10247" width="6.28515625" style="5" customWidth="1"/>
    <col min="10248" max="10248" width="10.42578125" style="5" customWidth="1"/>
    <col min="10249" max="10249" width="15.42578125" style="5" customWidth="1"/>
    <col min="10250" max="10250" width="20.140625" style="5" bestFit="1" customWidth="1"/>
    <col min="10251" max="10497" width="9.140625" style="5"/>
    <col min="10498" max="10498" width="3.7109375" style="5" customWidth="1"/>
    <col min="10499" max="10499" width="53" style="5" customWidth="1"/>
    <col min="10500" max="10500" width="4.7109375" style="5" customWidth="1"/>
    <col min="10501" max="10501" width="4.85546875" style="5" customWidth="1"/>
    <col min="10502" max="10502" width="10.140625" style="5" customWidth="1"/>
    <col min="10503" max="10503" width="6.28515625" style="5" customWidth="1"/>
    <col min="10504" max="10504" width="10.42578125" style="5" customWidth="1"/>
    <col min="10505" max="10505" width="15.42578125" style="5" customWidth="1"/>
    <col min="10506" max="10506" width="20.140625" style="5" bestFit="1" customWidth="1"/>
    <col min="10507" max="10753" width="9.140625" style="5"/>
    <col min="10754" max="10754" width="3.7109375" style="5" customWidth="1"/>
    <col min="10755" max="10755" width="53" style="5" customWidth="1"/>
    <col min="10756" max="10756" width="4.7109375" style="5" customWidth="1"/>
    <col min="10757" max="10757" width="4.85546875" style="5" customWidth="1"/>
    <col min="10758" max="10758" width="10.140625" style="5" customWidth="1"/>
    <col min="10759" max="10759" width="6.28515625" style="5" customWidth="1"/>
    <col min="10760" max="10760" width="10.42578125" style="5" customWidth="1"/>
    <col min="10761" max="10761" width="15.42578125" style="5" customWidth="1"/>
    <col min="10762" max="10762" width="20.140625" style="5" bestFit="1" customWidth="1"/>
    <col min="10763" max="11009" width="9.140625" style="5"/>
    <col min="11010" max="11010" width="3.7109375" style="5" customWidth="1"/>
    <col min="11011" max="11011" width="53" style="5" customWidth="1"/>
    <col min="11012" max="11012" width="4.7109375" style="5" customWidth="1"/>
    <col min="11013" max="11013" width="4.85546875" style="5" customWidth="1"/>
    <col min="11014" max="11014" width="10.140625" style="5" customWidth="1"/>
    <col min="11015" max="11015" width="6.28515625" style="5" customWidth="1"/>
    <col min="11016" max="11016" width="10.42578125" style="5" customWidth="1"/>
    <col min="11017" max="11017" width="15.42578125" style="5" customWidth="1"/>
    <col min="11018" max="11018" width="20.140625" style="5" bestFit="1" customWidth="1"/>
    <col min="11019" max="11265" width="9.140625" style="5"/>
    <col min="11266" max="11266" width="3.7109375" style="5" customWidth="1"/>
    <col min="11267" max="11267" width="53" style="5" customWidth="1"/>
    <col min="11268" max="11268" width="4.7109375" style="5" customWidth="1"/>
    <col min="11269" max="11269" width="4.85546875" style="5" customWidth="1"/>
    <col min="11270" max="11270" width="10.140625" style="5" customWidth="1"/>
    <col min="11271" max="11271" width="6.28515625" style="5" customWidth="1"/>
    <col min="11272" max="11272" width="10.42578125" style="5" customWidth="1"/>
    <col min="11273" max="11273" width="15.42578125" style="5" customWidth="1"/>
    <col min="11274" max="11274" width="20.140625" style="5" bestFit="1" customWidth="1"/>
    <col min="11275" max="11521" width="9.140625" style="5"/>
    <col min="11522" max="11522" width="3.7109375" style="5" customWidth="1"/>
    <col min="11523" max="11523" width="53" style="5" customWidth="1"/>
    <col min="11524" max="11524" width="4.7109375" style="5" customWidth="1"/>
    <col min="11525" max="11525" width="4.85546875" style="5" customWidth="1"/>
    <col min="11526" max="11526" width="10.140625" style="5" customWidth="1"/>
    <col min="11527" max="11527" width="6.28515625" style="5" customWidth="1"/>
    <col min="11528" max="11528" width="10.42578125" style="5" customWidth="1"/>
    <col min="11529" max="11529" width="15.42578125" style="5" customWidth="1"/>
    <col min="11530" max="11530" width="20.140625" style="5" bestFit="1" customWidth="1"/>
    <col min="11531" max="11777" width="9.140625" style="5"/>
    <col min="11778" max="11778" width="3.7109375" style="5" customWidth="1"/>
    <col min="11779" max="11779" width="53" style="5" customWidth="1"/>
    <col min="11780" max="11780" width="4.7109375" style="5" customWidth="1"/>
    <col min="11781" max="11781" width="4.85546875" style="5" customWidth="1"/>
    <col min="11782" max="11782" width="10.140625" style="5" customWidth="1"/>
    <col min="11783" max="11783" width="6.28515625" style="5" customWidth="1"/>
    <col min="11784" max="11784" width="10.42578125" style="5" customWidth="1"/>
    <col min="11785" max="11785" width="15.42578125" style="5" customWidth="1"/>
    <col min="11786" max="11786" width="20.140625" style="5" bestFit="1" customWidth="1"/>
    <col min="11787" max="12033" width="9.140625" style="5"/>
    <col min="12034" max="12034" width="3.7109375" style="5" customWidth="1"/>
    <col min="12035" max="12035" width="53" style="5" customWidth="1"/>
    <col min="12036" max="12036" width="4.7109375" style="5" customWidth="1"/>
    <col min="12037" max="12037" width="4.85546875" style="5" customWidth="1"/>
    <col min="12038" max="12038" width="10.140625" style="5" customWidth="1"/>
    <col min="12039" max="12039" width="6.28515625" style="5" customWidth="1"/>
    <col min="12040" max="12040" width="10.42578125" style="5" customWidth="1"/>
    <col min="12041" max="12041" width="15.42578125" style="5" customWidth="1"/>
    <col min="12042" max="12042" width="20.140625" style="5" bestFit="1" customWidth="1"/>
    <col min="12043" max="12289" width="9.140625" style="5"/>
    <col min="12290" max="12290" width="3.7109375" style="5" customWidth="1"/>
    <col min="12291" max="12291" width="53" style="5" customWidth="1"/>
    <col min="12292" max="12292" width="4.7109375" style="5" customWidth="1"/>
    <col min="12293" max="12293" width="4.85546875" style="5" customWidth="1"/>
    <col min="12294" max="12294" width="10.140625" style="5" customWidth="1"/>
    <col min="12295" max="12295" width="6.28515625" style="5" customWidth="1"/>
    <col min="12296" max="12296" width="10.42578125" style="5" customWidth="1"/>
    <col min="12297" max="12297" width="15.42578125" style="5" customWidth="1"/>
    <col min="12298" max="12298" width="20.140625" style="5" bestFit="1" customWidth="1"/>
    <col min="12299" max="12545" width="9.140625" style="5"/>
    <col min="12546" max="12546" width="3.7109375" style="5" customWidth="1"/>
    <col min="12547" max="12547" width="53" style="5" customWidth="1"/>
    <col min="12548" max="12548" width="4.7109375" style="5" customWidth="1"/>
    <col min="12549" max="12549" width="4.85546875" style="5" customWidth="1"/>
    <col min="12550" max="12550" width="10.140625" style="5" customWidth="1"/>
    <col min="12551" max="12551" width="6.28515625" style="5" customWidth="1"/>
    <col min="12552" max="12552" width="10.42578125" style="5" customWidth="1"/>
    <col min="12553" max="12553" width="15.42578125" style="5" customWidth="1"/>
    <col min="12554" max="12554" width="20.140625" style="5" bestFit="1" customWidth="1"/>
    <col min="12555" max="12801" width="9.140625" style="5"/>
    <col min="12802" max="12802" width="3.7109375" style="5" customWidth="1"/>
    <col min="12803" max="12803" width="53" style="5" customWidth="1"/>
    <col min="12804" max="12804" width="4.7109375" style="5" customWidth="1"/>
    <col min="12805" max="12805" width="4.85546875" style="5" customWidth="1"/>
    <col min="12806" max="12806" width="10.140625" style="5" customWidth="1"/>
    <col min="12807" max="12807" width="6.28515625" style="5" customWidth="1"/>
    <col min="12808" max="12808" width="10.42578125" style="5" customWidth="1"/>
    <col min="12809" max="12809" width="15.42578125" style="5" customWidth="1"/>
    <col min="12810" max="12810" width="20.140625" style="5" bestFit="1" customWidth="1"/>
    <col min="12811" max="13057" width="9.140625" style="5"/>
    <col min="13058" max="13058" width="3.7109375" style="5" customWidth="1"/>
    <col min="13059" max="13059" width="53" style="5" customWidth="1"/>
    <col min="13060" max="13060" width="4.7109375" style="5" customWidth="1"/>
    <col min="13061" max="13061" width="4.85546875" style="5" customWidth="1"/>
    <col min="13062" max="13062" width="10.140625" style="5" customWidth="1"/>
    <col min="13063" max="13063" width="6.28515625" style="5" customWidth="1"/>
    <col min="13064" max="13064" width="10.42578125" style="5" customWidth="1"/>
    <col min="13065" max="13065" width="15.42578125" style="5" customWidth="1"/>
    <col min="13066" max="13066" width="20.140625" style="5" bestFit="1" customWidth="1"/>
    <col min="13067" max="13313" width="9.140625" style="5"/>
    <col min="13314" max="13314" width="3.7109375" style="5" customWidth="1"/>
    <col min="13315" max="13315" width="53" style="5" customWidth="1"/>
    <col min="13316" max="13316" width="4.7109375" style="5" customWidth="1"/>
    <col min="13317" max="13317" width="4.85546875" style="5" customWidth="1"/>
    <col min="13318" max="13318" width="10.140625" style="5" customWidth="1"/>
    <col min="13319" max="13319" width="6.28515625" style="5" customWidth="1"/>
    <col min="13320" max="13320" width="10.42578125" style="5" customWidth="1"/>
    <col min="13321" max="13321" width="15.42578125" style="5" customWidth="1"/>
    <col min="13322" max="13322" width="20.140625" style="5" bestFit="1" customWidth="1"/>
    <col min="13323" max="13569" width="9.140625" style="5"/>
    <col min="13570" max="13570" width="3.7109375" style="5" customWidth="1"/>
    <col min="13571" max="13571" width="53" style="5" customWidth="1"/>
    <col min="13572" max="13572" width="4.7109375" style="5" customWidth="1"/>
    <col min="13573" max="13573" width="4.85546875" style="5" customWidth="1"/>
    <col min="13574" max="13574" width="10.140625" style="5" customWidth="1"/>
    <col min="13575" max="13575" width="6.28515625" style="5" customWidth="1"/>
    <col min="13576" max="13576" width="10.42578125" style="5" customWidth="1"/>
    <col min="13577" max="13577" width="15.42578125" style="5" customWidth="1"/>
    <col min="13578" max="13578" width="20.140625" style="5" bestFit="1" customWidth="1"/>
    <col min="13579" max="13825" width="9.140625" style="5"/>
    <col min="13826" max="13826" width="3.7109375" style="5" customWidth="1"/>
    <col min="13827" max="13827" width="53" style="5" customWidth="1"/>
    <col min="13828" max="13828" width="4.7109375" style="5" customWidth="1"/>
    <col min="13829" max="13829" width="4.85546875" style="5" customWidth="1"/>
    <col min="13830" max="13830" width="10.140625" style="5" customWidth="1"/>
    <col min="13831" max="13831" width="6.28515625" style="5" customWidth="1"/>
    <col min="13832" max="13832" width="10.42578125" style="5" customWidth="1"/>
    <col min="13833" max="13833" width="15.42578125" style="5" customWidth="1"/>
    <col min="13834" max="13834" width="20.140625" style="5" bestFit="1" customWidth="1"/>
    <col min="13835" max="14081" width="9.140625" style="5"/>
    <col min="14082" max="14082" width="3.7109375" style="5" customWidth="1"/>
    <col min="14083" max="14083" width="53" style="5" customWidth="1"/>
    <col min="14084" max="14084" width="4.7109375" style="5" customWidth="1"/>
    <col min="14085" max="14085" width="4.85546875" style="5" customWidth="1"/>
    <col min="14086" max="14086" width="10.140625" style="5" customWidth="1"/>
    <col min="14087" max="14087" width="6.28515625" style="5" customWidth="1"/>
    <col min="14088" max="14088" width="10.42578125" style="5" customWidth="1"/>
    <col min="14089" max="14089" width="15.42578125" style="5" customWidth="1"/>
    <col min="14090" max="14090" width="20.140625" style="5" bestFit="1" customWidth="1"/>
    <col min="14091" max="14337" width="9.140625" style="5"/>
    <col min="14338" max="14338" width="3.7109375" style="5" customWidth="1"/>
    <col min="14339" max="14339" width="53" style="5" customWidth="1"/>
    <col min="14340" max="14340" width="4.7109375" style="5" customWidth="1"/>
    <col min="14341" max="14341" width="4.85546875" style="5" customWidth="1"/>
    <col min="14342" max="14342" width="10.140625" style="5" customWidth="1"/>
    <col min="14343" max="14343" width="6.28515625" style="5" customWidth="1"/>
    <col min="14344" max="14344" width="10.42578125" style="5" customWidth="1"/>
    <col min="14345" max="14345" width="15.42578125" style="5" customWidth="1"/>
    <col min="14346" max="14346" width="20.140625" style="5" bestFit="1" customWidth="1"/>
    <col min="14347" max="14593" width="9.140625" style="5"/>
    <col min="14594" max="14594" width="3.7109375" style="5" customWidth="1"/>
    <col min="14595" max="14595" width="53" style="5" customWidth="1"/>
    <col min="14596" max="14596" width="4.7109375" style="5" customWidth="1"/>
    <col min="14597" max="14597" width="4.85546875" style="5" customWidth="1"/>
    <col min="14598" max="14598" width="10.140625" style="5" customWidth="1"/>
    <col min="14599" max="14599" width="6.28515625" style="5" customWidth="1"/>
    <col min="14600" max="14600" width="10.42578125" style="5" customWidth="1"/>
    <col min="14601" max="14601" width="15.42578125" style="5" customWidth="1"/>
    <col min="14602" max="14602" width="20.140625" style="5" bestFit="1" customWidth="1"/>
    <col min="14603" max="14849" width="9.140625" style="5"/>
    <col min="14850" max="14850" width="3.7109375" style="5" customWidth="1"/>
    <col min="14851" max="14851" width="53" style="5" customWidth="1"/>
    <col min="14852" max="14852" width="4.7109375" style="5" customWidth="1"/>
    <col min="14853" max="14853" width="4.85546875" style="5" customWidth="1"/>
    <col min="14854" max="14854" width="10.140625" style="5" customWidth="1"/>
    <col min="14855" max="14855" width="6.28515625" style="5" customWidth="1"/>
    <col min="14856" max="14856" width="10.42578125" style="5" customWidth="1"/>
    <col min="14857" max="14857" width="15.42578125" style="5" customWidth="1"/>
    <col min="14858" max="14858" width="20.140625" style="5" bestFit="1" customWidth="1"/>
    <col min="14859" max="15105" width="9.140625" style="5"/>
    <col min="15106" max="15106" width="3.7109375" style="5" customWidth="1"/>
    <col min="15107" max="15107" width="53" style="5" customWidth="1"/>
    <col min="15108" max="15108" width="4.7109375" style="5" customWidth="1"/>
    <col min="15109" max="15109" width="4.85546875" style="5" customWidth="1"/>
    <col min="15110" max="15110" width="10.140625" style="5" customWidth="1"/>
    <col min="15111" max="15111" width="6.28515625" style="5" customWidth="1"/>
    <col min="15112" max="15112" width="10.42578125" style="5" customWidth="1"/>
    <col min="15113" max="15113" width="15.42578125" style="5" customWidth="1"/>
    <col min="15114" max="15114" width="20.140625" style="5" bestFit="1" customWidth="1"/>
    <col min="15115" max="15361" width="9.140625" style="5"/>
    <col min="15362" max="15362" width="3.7109375" style="5" customWidth="1"/>
    <col min="15363" max="15363" width="53" style="5" customWidth="1"/>
    <col min="15364" max="15364" width="4.7109375" style="5" customWidth="1"/>
    <col min="15365" max="15365" width="4.85546875" style="5" customWidth="1"/>
    <col min="15366" max="15366" width="10.140625" style="5" customWidth="1"/>
    <col min="15367" max="15367" width="6.28515625" style="5" customWidth="1"/>
    <col min="15368" max="15368" width="10.42578125" style="5" customWidth="1"/>
    <col min="15369" max="15369" width="15.42578125" style="5" customWidth="1"/>
    <col min="15370" max="15370" width="20.140625" style="5" bestFit="1" customWidth="1"/>
    <col min="15371" max="15617" width="9.140625" style="5"/>
    <col min="15618" max="15618" width="3.7109375" style="5" customWidth="1"/>
    <col min="15619" max="15619" width="53" style="5" customWidth="1"/>
    <col min="15620" max="15620" width="4.7109375" style="5" customWidth="1"/>
    <col min="15621" max="15621" width="4.85546875" style="5" customWidth="1"/>
    <col min="15622" max="15622" width="10.140625" style="5" customWidth="1"/>
    <col min="15623" max="15623" width="6.28515625" style="5" customWidth="1"/>
    <col min="15624" max="15624" width="10.42578125" style="5" customWidth="1"/>
    <col min="15625" max="15625" width="15.42578125" style="5" customWidth="1"/>
    <col min="15626" max="15626" width="20.140625" style="5" bestFit="1" customWidth="1"/>
    <col min="15627" max="15873" width="9.140625" style="5"/>
    <col min="15874" max="15874" width="3.7109375" style="5" customWidth="1"/>
    <col min="15875" max="15875" width="53" style="5" customWidth="1"/>
    <col min="15876" max="15876" width="4.7109375" style="5" customWidth="1"/>
    <col min="15877" max="15877" width="4.85546875" style="5" customWidth="1"/>
    <col min="15878" max="15878" width="10.140625" style="5" customWidth="1"/>
    <col min="15879" max="15879" width="6.28515625" style="5" customWidth="1"/>
    <col min="15880" max="15880" width="10.42578125" style="5" customWidth="1"/>
    <col min="15881" max="15881" width="15.42578125" style="5" customWidth="1"/>
    <col min="15882" max="15882" width="20.140625" style="5" bestFit="1" customWidth="1"/>
    <col min="15883" max="16129" width="9.140625" style="5"/>
    <col min="16130" max="16130" width="3.7109375" style="5" customWidth="1"/>
    <col min="16131" max="16131" width="53" style="5" customWidth="1"/>
    <col min="16132" max="16132" width="4.7109375" style="5" customWidth="1"/>
    <col min="16133" max="16133" width="4.85546875" style="5" customWidth="1"/>
    <col min="16134" max="16134" width="10.140625" style="5" customWidth="1"/>
    <col min="16135" max="16135" width="6.28515625" style="5" customWidth="1"/>
    <col min="16136" max="16136" width="10.42578125" style="5" customWidth="1"/>
    <col min="16137" max="16137" width="15.42578125" style="5" customWidth="1"/>
    <col min="16138" max="16138" width="20.140625" style="5" bestFit="1" customWidth="1"/>
    <col min="16139" max="16384" width="9.140625" style="5"/>
  </cols>
  <sheetData>
    <row r="1" spans="1:12" s="2" customFormat="1" ht="15.75">
      <c r="A1" s="1"/>
      <c r="D1" s="62" t="s">
        <v>179</v>
      </c>
      <c r="E1" s="62"/>
      <c r="F1" s="62"/>
      <c r="G1" s="62"/>
      <c r="H1" s="62"/>
    </row>
    <row r="2" spans="1:12" s="2" customFormat="1" ht="15.75">
      <c r="A2" s="1"/>
      <c r="D2" s="62" t="s">
        <v>123</v>
      </c>
      <c r="E2" s="62"/>
      <c r="F2" s="62"/>
      <c r="G2" s="62"/>
      <c r="H2" s="62"/>
    </row>
    <row r="3" spans="1:12" s="2" customFormat="1" ht="15.75">
      <c r="A3" s="1"/>
      <c r="D3" s="62" t="s">
        <v>124</v>
      </c>
      <c r="E3" s="62"/>
      <c r="F3" s="62"/>
      <c r="G3" s="62"/>
      <c r="H3" s="62"/>
    </row>
    <row r="4" spans="1:12" s="2" customFormat="1" ht="15.75">
      <c r="A4" s="1"/>
      <c r="D4" s="62" t="s">
        <v>125</v>
      </c>
      <c r="E4" s="62"/>
      <c r="F4" s="62"/>
      <c r="G4" s="62"/>
      <c r="H4" s="62"/>
    </row>
    <row r="5" spans="1:12" s="2" customFormat="1" ht="15.75">
      <c r="A5" s="1"/>
      <c r="D5" s="62" t="s">
        <v>203</v>
      </c>
      <c r="E5" s="62"/>
      <c r="F5" s="62"/>
      <c r="G5" s="62"/>
      <c r="H5" s="62"/>
    </row>
    <row r="6" spans="1:12" s="3" customFormat="1" ht="79.5" customHeight="1">
      <c r="A6" s="64" t="s">
        <v>122</v>
      </c>
      <c r="B6" s="64"/>
      <c r="C6" s="64"/>
      <c r="D6" s="64"/>
      <c r="E6" s="64"/>
      <c r="F6" s="64"/>
      <c r="G6" s="64"/>
      <c r="H6" s="64"/>
      <c r="J6" s="30" t="s">
        <v>186</v>
      </c>
      <c r="K6" s="30" t="s">
        <v>185</v>
      </c>
      <c r="L6" s="38" t="s">
        <v>198</v>
      </c>
    </row>
    <row r="7" spans="1:12" ht="15.75">
      <c r="D7" s="62" t="s">
        <v>180</v>
      </c>
      <c r="E7" s="62"/>
      <c r="F7" s="62"/>
      <c r="G7" s="62"/>
      <c r="H7" s="62"/>
      <c r="J7" s="31"/>
    </row>
    <row r="8" spans="1:12">
      <c r="J8" s="31"/>
    </row>
    <row r="9" spans="1:12" ht="31.5">
      <c r="A9" s="7"/>
      <c r="B9" s="41" t="s">
        <v>126</v>
      </c>
      <c r="C9" s="41" t="s">
        <v>37</v>
      </c>
      <c r="D9" s="41" t="s">
        <v>127</v>
      </c>
      <c r="E9" s="41" t="s">
        <v>3</v>
      </c>
      <c r="F9" s="41" t="s">
        <v>4</v>
      </c>
      <c r="G9" s="41" t="s">
        <v>5</v>
      </c>
      <c r="H9" s="42" t="s">
        <v>128</v>
      </c>
      <c r="J9" s="31"/>
    </row>
    <row r="10" spans="1:12" ht="15.75" hidden="1">
      <c r="A10" s="8"/>
      <c r="B10" s="21"/>
      <c r="C10" s="22"/>
      <c r="D10" s="20"/>
      <c r="E10" s="20"/>
      <c r="F10" s="20"/>
      <c r="G10" s="20"/>
      <c r="H10" s="23"/>
      <c r="J10" s="31"/>
    </row>
    <row r="11" spans="1:12" ht="15.75">
      <c r="A11" s="8"/>
      <c r="B11" s="21">
        <v>1</v>
      </c>
      <c r="C11" s="22">
        <v>2</v>
      </c>
      <c r="D11" s="20">
        <v>3</v>
      </c>
      <c r="E11" s="20">
        <v>4</v>
      </c>
      <c r="F11" s="20">
        <v>5</v>
      </c>
      <c r="G11" s="20">
        <v>6</v>
      </c>
      <c r="H11" s="43">
        <v>7</v>
      </c>
      <c r="J11" s="31"/>
    </row>
    <row r="12" spans="1:12" ht="15.75">
      <c r="A12" s="20"/>
      <c r="B12" s="21" t="s">
        <v>87</v>
      </c>
      <c r="C12" s="22"/>
      <c r="D12" s="20"/>
      <c r="E12" s="20"/>
      <c r="F12" s="20"/>
      <c r="G12" s="20"/>
      <c r="H12" s="23"/>
      <c r="J12" s="31"/>
    </row>
    <row r="13" spans="1:12" ht="15.75">
      <c r="A13" s="9">
        <v>1</v>
      </c>
      <c r="B13" s="44" t="s">
        <v>6</v>
      </c>
      <c r="C13" s="34">
        <v>992</v>
      </c>
      <c r="D13" s="45" t="s">
        <v>7</v>
      </c>
      <c r="E13" s="46"/>
      <c r="F13" s="20"/>
      <c r="G13" s="20"/>
      <c r="H13" s="23">
        <f>H14+H19+H29+H34+H40+H45</f>
        <v>4596.2929100000001</v>
      </c>
      <c r="J13" s="31"/>
    </row>
    <row r="14" spans="1:12" ht="47.25">
      <c r="A14" s="10"/>
      <c r="B14" s="28" t="s">
        <v>8</v>
      </c>
      <c r="C14" s="34">
        <v>992</v>
      </c>
      <c r="D14" s="35" t="s">
        <v>7</v>
      </c>
      <c r="E14" s="35" t="s">
        <v>9</v>
      </c>
      <c r="F14" s="47"/>
      <c r="G14" s="36"/>
      <c r="H14" s="48" t="str">
        <f>H18</f>
        <v>646,1</v>
      </c>
      <c r="J14" s="31"/>
    </row>
    <row r="15" spans="1:12" ht="31.5">
      <c r="A15" s="10"/>
      <c r="B15" s="28" t="s">
        <v>88</v>
      </c>
      <c r="C15" s="34">
        <v>992</v>
      </c>
      <c r="D15" s="35" t="s">
        <v>7</v>
      </c>
      <c r="E15" s="35" t="s">
        <v>9</v>
      </c>
      <c r="F15" s="47" t="s">
        <v>46</v>
      </c>
      <c r="G15" s="36"/>
      <c r="H15" s="37" t="str">
        <f>H18</f>
        <v>646,1</v>
      </c>
      <c r="J15" s="32"/>
    </row>
    <row r="16" spans="1:12" ht="15.75">
      <c r="A16" s="10"/>
      <c r="B16" s="28" t="s">
        <v>10</v>
      </c>
      <c r="C16" s="34">
        <v>992</v>
      </c>
      <c r="D16" s="35" t="s">
        <v>7</v>
      </c>
      <c r="E16" s="35" t="s">
        <v>9</v>
      </c>
      <c r="F16" s="47" t="s">
        <v>47</v>
      </c>
      <c r="G16" s="36"/>
      <c r="H16" s="37" t="str">
        <f>H18</f>
        <v>646,1</v>
      </c>
      <c r="J16" s="32"/>
    </row>
    <row r="17" spans="1:11" ht="31.5">
      <c r="A17" s="10"/>
      <c r="B17" s="28" t="s">
        <v>48</v>
      </c>
      <c r="C17" s="34">
        <v>992</v>
      </c>
      <c r="D17" s="35" t="s">
        <v>7</v>
      </c>
      <c r="E17" s="35" t="s">
        <v>9</v>
      </c>
      <c r="F17" s="35" t="s">
        <v>130</v>
      </c>
      <c r="G17" s="36"/>
      <c r="H17" s="37" t="str">
        <f>H18</f>
        <v>646,1</v>
      </c>
      <c r="J17" s="32"/>
    </row>
    <row r="18" spans="1:11" ht="78.75">
      <c r="A18" s="12"/>
      <c r="B18" s="28" t="s">
        <v>131</v>
      </c>
      <c r="C18" s="34">
        <v>992</v>
      </c>
      <c r="D18" s="35" t="s">
        <v>7</v>
      </c>
      <c r="E18" s="35" t="s">
        <v>9</v>
      </c>
      <c r="F18" s="35" t="s">
        <v>130</v>
      </c>
      <c r="G18" s="36">
        <v>100</v>
      </c>
      <c r="H18" s="37" t="s">
        <v>132</v>
      </c>
      <c r="J18" s="32"/>
    </row>
    <row r="19" spans="1:11" ht="63">
      <c r="A19" s="10"/>
      <c r="B19" s="28" t="s">
        <v>11</v>
      </c>
      <c r="C19" s="34">
        <v>992</v>
      </c>
      <c r="D19" s="35" t="s">
        <v>7</v>
      </c>
      <c r="E19" s="35" t="s">
        <v>12</v>
      </c>
      <c r="F19" s="35"/>
      <c r="G19" s="36"/>
      <c r="H19" s="48">
        <f>H20</f>
        <v>3472.9929100000004</v>
      </c>
      <c r="J19" s="32"/>
    </row>
    <row r="20" spans="1:11" ht="31.5">
      <c r="A20" s="13"/>
      <c r="B20" s="28" t="s">
        <v>49</v>
      </c>
      <c r="C20" s="34">
        <v>992</v>
      </c>
      <c r="D20" s="35" t="s">
        <v>7</v>
      </c>
      <c r="E20" s="35" t="s">
        <v>12</v>
      </c>
      <c r="F20" s="35" t="s">
        <v>50</v>
      </c>
      <c r="G20" s="20"/>
      <c r="H20" s="37">
        <f>H21+H26</f>
        <v>3472.9929100000004</v>
      </c>
      <c r="J20" s="32"/>
    </row>
    <row r="21" spans="1:11" ht="31.5">
      <c r="A21" s="10"/>
      <c r="B21" s="28" t="s">
        <v>133</v>
      </c>
      <c r="C21" s="34">
        <v>992</v>
      </c>
      <c r="D21" s="35" t="s">
        <v>7</v>
      </c>
      <c r="E21" s="35" t="s">
        <v>12</v>
      </c>
      <c r="F21" s="35" t="s">
        <v>51</v>
      </c>
      <c r="G21" s="20"/>
      <c r="H21" s="37">
        <f>H22</f>
        <v>3469.0929100000003</v>
      </c>
      <c r="J21" s="32"/>
    </row>
    <row r="22" spans="1:11" ht="31.5">
      <c r="A22" s="14"/>
      <c r="B22" s="28" t="s">
        <v>48</v>
      </c>
      <c r="C22" s="34">
        <v>992</v>
      </c>
      <c r="D22" s="35" t="s">
        <v>7</v>
      </c>
      <c r="E22" s="35" t="s">
        <v>12</v>
      </c>
      <c r="F22" s="35" t="s">
        <v>52</v>
      </c>
      <c r="G22" s="36"/>
      <c r="H22" s="37">
        <f>H23+H24+H25</f>
        <v>3469.0929100000003</v>
      </c>
      <c r="J22" s="32"/>
    </row>
    <row r="23" spans="1:11" ht="78.75">
      <c r="A23" s="12"/>
      <c r="B23" s="28" t="s">
        <v>131</v>
      </c>
      <c r="C23" s="34">
        <v>992</v>
      </c>
      <c r="D23" s="35" t="s">
        <v>7</v>
      </c>
      <c r="E23" s="35" t="s">
        <v>12</v>
      </c>
      <c r="F23" s="35" t="s">
        <v>52</v>
      </c>
      <c r="G23" s="36">
        <v>100</v>
      </c>
      <c r="H23" s="37">
        <v>2710.0970000000002</v>
      </c>
      <c r="J23" s="32">
        <v>2710097.33</v>
      </c>
    </row>
    <row r="24" spans="1:11" ht="31.5">
      <c r="A24" s="12"/>
      <c r="B24" s="28" t="s">
        <v>134</v>
      </c>
      <c r="C24" s="34">
        <v>992</v>
      </c>
      <c r="D24" s="35" t="s">
        <v>7</v>
      </c>
      <c r="E24" s="35" t="s">
        <v>12</v>
      </c>
      <c r="F24" s="35" t="s">
        <v>52</v>
      </c>
      <c r="G24" s="36">
        <v>200</v>
      </c>
      <c r="H24" s="37">
        <v>673.22790999999995</v>
      </c>
      <c r="J24" s="32">
        <v>617711.14</v>
      </c>
      <c r="K24" s="31">
        <v>55516.77</v>
      </c>
    </row>
    <row r="25" spans="1:11" ht="15.75">
      <c r="A25" s="12"/>
      <c r="B25" s="28" t="s">
        <v>89</v>
      </c>
      <c r="C25" s="34">
        <v>992</v>
      </c>
      <c r="D25" s="35" t="s">
        <v>7</v>
      </c>
      <c r="E25" s="35" t="s">
        <v>12</v>
      </c>
      <c r="F25" s="35" t="s">
        <v>52</v>
      </c>
      <c r="G25" s="36">
        <v>800</v>
      </c>
      <c r="H25" s="37">
        <v>85.768000000000001</v>
      </c>
      <c r="J25" s="32">
        <v>85768</v>
      </c>
      <c r="K25" s="31"/>
    </row>
    <row r="26" spans="1:11" ht="31.5">
      <c r="A26" s="11"/>
      <c r="B26" s="28" t="s">
        <v>135</v>
      </c>
      <c r="C26" s="34">
        <v>992</v>
      </c>
      <c r="D26" s="35" t="s">
        <v>7</v>
      </c>
      <c r="E26" s="35" t="s">
        <v>12</v>
      </c>
      <c r="F26" s="35" t="s">
        <v>53</v>
      </c>
      <c r="G26" s="36"/>
      <c r="H26" s="37" t="str">
        <f>H28</f>
        <v>3,9</v>
      </c>
      <c r="J26" s="32"/>
      <c r="K26" s="31"/>
    </row>
    <row r="27" spans="1:11" ht="47.25">
      <c r="A27" s="11"/>
      <c r="B27" s="28" t="s">
        <v>54</v>
      </c>
      <c r="C27" s="34">
        <v>992</v>
      </c>
      <c r="D27" s="35" t="s">
        <v>7</v>
      </c>
      <c r="E27" s="35" t="s">
        <v>12</v>
      </c>
      <c r="F27" s="35" t="s">
        <v>55</v>
      </c>
      <c r="G27" s="36"/>
      <c r="H27" s="37" t="str">
        <f>H28</f>
        <v>3,9</v>
      </c>
      <c r="J27" s="32"/>
      <c r="K27" s="31"/>
    </row>
    <row r="28" spans="1:11" ht="31.5">
      <c r="A28" s="12"/>
      <c r="B28" s="28" t="s">
        <v>134</v>
      </c>
      <c r="C28" s="34">
        <v>992</v>
      </c>
      <c r="D28" s="35" t="s">
        <v>7</v>
      </c>
      <c r="E28" s="35" t="s">
        <v>12</v>
      </c>
      <c r="F28" s="35" t="s">
        <v>55</v>
      </c>
      <c r="G28" s="36">
        <v>200</v>
      </c>
      <c r="H28" s="37" t="s">
        <v>136</v>
      </c>
      <c r="J28" s="32"/>
      <c r="K28" s="31"/>
    </row>
    <row r="29" spans="1:11" ht="47.25">
      <c r="A29" s="11"/>
      <c r="B29" s="28" t="s">
        <v>41</v>
      </c>
      <c r="C29" s="34">
        <v>992</v>
      </c>
      <c r="D29" s="35" t="s">
        <v>7</v>
      </c>
      <c r="E29" s="35" t="s">
        <v>40</v>
      </c>
      <c r="F29" s="47"/>
      <c r="G29" s="36"/>
      <c r="H29" s="48">
        <f>H33</f>
        <v>17.8</v>
      </c>
      <c r="J29" s="32"/>
      <c r="K29" s="31"/>
    </row>
    <row r="30" spans="1:11" ht="31.5">
      <c r="A30" s="11"/>
      <c r="B30" s="28" t="s">
        <v>49</v>
      </c>
      <c r="C30" s="34">
        <v>992</v>
      </c>
      <c r="D30" s="35" t="s">
        <v>7</v>
      </c>
      <c r="E30" s="35" t="s">
        <v>40</v>
      </c>
      <c r="F30" s="35" t="s">
        <v>50</v>
      </c>
      <c r="G30" s="36"/>
      <c r="H30" s="37">
        <f>H33</f>
        <v>17.8</v>
      </c>
      <c r="J30" s="32"/>
      <c r="K30" s="31"/>
    </row>
    <row r="31" spans="1:11" ht="31.5">
      <c r="A31" s="11"/>
      <c r="B31" s="28" t="s">
        <v>133</v>
      </c>
      <c r="C31" s="34">
        <v>992</v>
      </c>
      <c r="D31" s="35" t="s">
        <v>7</v>
      </c>
      <c r="E31" s="35" t="s">
        <v>40</v>
      </c>
      <c r="F31" s="35" t="s">
        <v>51</v>
      </c>
      <c r="G31" s="36"/>
      <c r="H31" s="37">
        <f>H33</f>
        <v>17.8</v>
      </c>
      <c r="J31" s="32"/>
      <c r="K31" s="31"/>
    </row>
    <row r="32" spans="1:11" ht="31.5">
      <c r="A32" s="11"/>
      <c r="B32" s="28" t="s">
        <v>56</v>
      </c>
      <c r="C32" s="34">
        <v>992</v>
      </c>
      <c r="D32" s="35" t="s">
        <v>7</v>
      </c>
      <c r="E32" s="35" t="s">
        <v>40</v>
      </c>
      <c r="F32" s="35" t="s">
        <v>91</v>
      </c>
      <c r="G32" s="36"/>
      <c r="H32" s="37">
        <f>H33</f>
        <v>17.8</v>
      </c>
      <c r="J32" s="32"/>
      <c r="K32" s="31"/>
    </row>
    <row r="33" spans="1:11" ht="15.75">
      <c r="A33" s="12"/>
      <c r="B33" s="28" t="s">
        <v>90</v>
      </c>
      <c r="C33" s="34">
        <v>992</v>
      </c>
      <c r="D33" s="35" t="s">
        <v>7</v>
      </c>
      <c r="E33" s="35" t="s">
        <v>40</v>
      </c>
      <c r="F33" s="35" t="s">
        <v>91</v>
      </c>
      <c r="G33" s="36">
        <v>500</v>
      </c>
      <c r="H33" s="37">
        <v>17.8</v>
      </c>
      <c r="J33" s="32">
        <v>17800</v>
      </c>
      <c r="K33" s="31"/>
    </row>
    <row r="34" spans="1:11" ht="15.75">
      <c r="A34" s="11"/>
      <c r="B34" s="28" t="s">
        <v>137</v>
      </c>
      <c r="C34" s="34">
        <v>992</v>
      </c>
      <c r="D34" s="35" t="s">
        <v>7</v>
      </c>
      <c r="E34" s="35" t="s">
        <v>44</v>
      </c>
      <c r="F34" s="35"/>
      <c r="G34" s="36"/>
      <c r="H34" s="48">
        <f>H35</f>
        <v>241</v>
      </c>
      <c r="J34" s="32"/>
      <c r="K34" s="31"/>
    </row>
    <row r="35" spans="1:11" ht="15.75">
      <c r="A35" s="15"/>
      <c r="B35" s="28" t="s">
        <v>57</v>
      </c>
      <c r="C35" s="34">
        <v>992</v>
      </c>
      <c r="D35" s="35" t="s">
        <v>7</v>
      </c>
      <c r="E35" s="35" t="s">
        <v>44</v>
      </c>
      <c r="F35" s="35" t="s">
        <v>58</v>
      </c>
      <c r="G35" s="36"/>
      <c r="H35" s="37">
        <f>H37+H39</f>
        <v>241</v>
      </c>
      <c r="J35" s="32"/>
      <c r="K35" s="31"/>
    </row>
    <row r="36" spans="1:11" ht="31.5">
      <c r="A36" s="11"/>
      <c r="B36" s="28" t="s">
        <v>138</v>
      </c>
      <c r="C36" s="34">
        <v>992</v>
      </c>
      <c r="D36" s="35" t="s">
        <v>7</v>
      </c>
      <c r="E36" s="35" t="s">
        <v>44</v>
      </c>
      <c r="F36" s="35" t="s">
        <v>92</v>
      </c>
      <c r="G36" s="49"/>
      <c r="H36" s="37">
        <f>H37</f>
        <v>141</v>
      </c>
      <c r="J36" s="32"/>
      <c r="K36" s="31"/>
    </row>
    <row r="37" spans="1:11" ht="31.5">
      <c r="A37" s="12"/>
      <c r="B37" s="28" t="s">
        <v>134</v>
      </c>
      <c r="C37" s="34">
        <v>992</v>
      </c>
      <c r="D37" s="35" t="s">
        <v>7</v>
      </c>
      <c r="E37" s="35" t="s">
        <v>44</v>
      </c>
      <c r="F37" s="35" t="s">
        <v>92</v>
      </c>
      <c r="G37" s="36">
        <v>200</v>
      </c>
      <c r="H37" s="37">
        <v>141</v>
      </c>
      <c r="J37" s="32">
        <v>141000</v>
      </c>
      <c r="K37" s="31"/>
    </row>
    <row r="38" spans="1:11" ht="31.5">
      <c r="A38" s="11"/>
      <c r="B38" s="28" t="s">
        <v>139</v>
      </c>
      <c r="C38" s="34">
        <v>992</v>
      </c>
      <c r="D38" s="35" t="s">
        <v>7</v>
      </c>
      <c r="E38" s="35" t="s">
        <v>44</v>
      </c>
      <c r="F38" s="35" t="s">
        <v>93</v>
      </c>
      <c r="G38" s="36"/>
      <c r="H38" s="37">
        <f>H39</f>
        <v>100</v>
      </c>
      <c r="J38" s="32"/>
      <c r="K38" s="31"/>
    </row>
    <row r="39" spans="1:11" ht="31.5">
      <c r="A39" s="12"/>
      <c r="B39" s="28" t="s">
        <v>134</v>
      </c>
      <c r="C39" s="34">
        <v>992</v>
      </c>
      <c r="D39" s="35" t="s">
        <v>7</v>
      </c>
      <c r="E39" s="35" t="s">
        <v>44</v>
      </c>
      <c r="F39" s="35" t="s">
        <v>93</v>
      </c>
      <c r="G39" s="36">
        <v>200</v>
      </c>
      <c r="H39" s="37">
        <v>100</v>
      </c>
      <c r="J39" s="32">
        <v>100000</v>
      </c>
      <c r="K39" s="31"/>
    </row>
    <row r="40" spans="1:11" ht="15.75">
      <c r="A40" s="10"/>
      <c r="B40" s="28" t="s">
        <v>14</v>
      </c>
      <c r="C40" s="34">
        <v>992</v>
      </c>
      <c r="D40" s="35" t="s">
        <v>7</v>
      </c>
      <c r="E40" s="35">
        <v>11</v>
      </c>
      <c r="F40" s="47"/>
      <c r="G40" s="36"/>
      <c r="H40" s="48">
        <f>H44</f>
        <v>20</v>
      </c>
      <c r="J40" s="32"/>
      <c r="K40" s="31"/>
    </row>
    <row r="41" spans="1:11" ht="31.5">
      <c r="A41" s="10"/>
      <c r="B41" s="28" t="s">
        <v>49</v>
      </c>
      <c r="C41" s="34">
        <v>992</v>
      </c>
      <c r="D41" s="35" t="s">
        <v>7</v>
      </c>
      <c r="E41" s="35" t="s">
        <v>2</v>
      </c>
      <c r="F41" s="35" t="s">
        <v>50</v>
      </c>
      <c r="G41" s="20"/>
      <c r="H41" s="37">
        <f>H44</f>
        <v>20</v>
      </c>
      <c r="J41" s="32"/>
      <c r="K41" s="31"/>
    </row>
    <row r="42" spans="1:11" ht="15.75">
      <c r="A42" s="11"/>
      <c r="B42" s="28" t="s">
        <v>59</v>
      </c>
      <c r="C42" s="34">
        <v>992</v>
      </c>
      <c r="D42" s="35" t="s">
        <v>7</v>
      </c>
      <c r="E42" s="35">
        <v>11</v>
      </c>
      <c r="F42" s="35" t="s">
        <v>60</v>
      </c>
      <c r="G42" s="36"/>
      <c r="H42" s="37">
        <f>H44</f>
        <v>20</v>
      </c>
      <c r="J42" s="32"/>
      <c r="K42" s="31"/>
    </row>
    <row r="43" spans="1:11" ht="15.75">
      <c r="A43" s="11"/>
      <c r="B43" s="28" t="s">
        <v>15</v>
      </c>
      <c r="C43" s="34">
        <v>992</v>
      </c>
      <c r="D43" s="35" t="s">
        <v>7</v>
      </c>
      <c r="E43" s="35">
        <v>11</v>
      </c>
      <c r="F43" s="35" t="s">
        <v>94</v>
      </c>
      <c r="G43" s="49"/>
      <c r="H43" s="37">
        <f>H44</f>
        <v>20</v>
      </c>
      <c r="J43" s="32"/>
      <c r="K43" s="31"/>
    </row>
    <row r="44" spans="1:11" ht="15.75">
      <c r="A44" s="12"/>
      <c r="B44" s="28" t="s">
        <v>89</v>
      </c>
      <c r="C44" s="34">
        <v>992</v>
      </c>
      <c r="D44" s="35" t="s">
        <v>7</v>
      </c>
      <c r="E44" s="35">
        <v>11</v>
      </c>
      <c r="F44" s="35" t="s">
        <v>94</v>
      </c>
      <c r="G44" s="49">
        <v>800</v>
      </c>
      <c r="H44" s="37">
        <v>20</v>
      </c>
      <c r="J44" s="32">
        <v>20000</v>
      </c>
      <c r="K44" s="31"/>
    </row>
    <row r="45" spans="1:11" ht="15.75">
      <c r="A45" s="15"/>
      <c r="B45" s="28" t="s">
        <v>16</v>
      </c>
      <c r="C45" s="34">
        <v>992</v>
      </c>
      <c r="D45" s="35" t="s">
        <v>7</v>
      </c>
      <c r="E45" s="35">
        <v>13</v>
      </c>
      <c r="F45" s="47"/>
      <c r="G45" s="36"/>
      <c r="H45" s="48">
        <f>H49+H53</f>
        <v>198.4</v>
      </c>
      <c r="J45" s="32"/>
      <c r="K45" s="31"/>
    </row>
    <row r="46" spans="1:11" ht="24.75" customHeight="1">
      <c r="A46" s="11"/>
      <c r="B46" s="28" t="s">
        <v>61</v>
      </c>
      <c r="C46" s="34">
        <v>992</v>
      </c>
      <c r="D46" s="35" t="s">
        <v>7</v>
      </c>
      <c r="E46" s="47">
        <v>13</v>
      </c>
      <c r="F46" s="47" t="s">
        <v>62</v>
      </c>
      <c r="G46" s="36"/>
      <c r="H46" s="37">
        <f>H49</f>
        <v>156.4</v>
      </c>
      <c r="J46" s="32"/>
      <c r="K46" s="31"/>
    </row>
    <row r="47" spans="1:11" ht="31.5">
      <c r="A47" s="11"/>
      <c r="B47" s="28" t="s">
        <v>140</v>
      </c>
      <c r="C47" s="34">
        <v>992</v>
      </c>
      <c r="D47" s="35" t="s">
        <v>7</v>
      </c>
      <c r="E47" s="35">
        <v>13</v>
      </c>
      <c r="F47" s="35" t="s">
        <v>63</v>
      </c>
      <c r="G47" s="36"/>
      <c r="H47" s="37">
        <f>H49</f>
        <v>156.4</v>
      </c>
      <c r="J47" s="32"/>
      <c r="K47" s="31"/>
    </row>
    <row r="48" spans="1:11" ht="47.25">
      <c r="A48" s="11"/>
      <c r="B48" s="28" t="s">
        <v>141</v>
      </c>
      <c r="C48" s="34">
        <v>992</v>
      </c>
      <c r="D48" s="35" t="s">
        <v>7</v>
      </c>
      <c r="E48" s="35">
        <v>13</v>
      </c>
      <c r="F48" s="35" t="s">
        <v>64</v>
      </c>
      <c r="G48" s="36"/>
      <c r="H48" s="37">
        <f>H49</f>
        <v>156.4</v>
      </c>
      <c r="J48" s="32"/>
      <c r="K48" s="31"/>
    </row>
    <row r="49" spans="1:11" ht="30.75" customHeight="1">
      <c r="A49" s="12"/>
      <c r="B49" s="28" t="s">
        <v>134</v>
      </c>
      <c r="C49" s="34">
        <v>992</v>
      </c>
      <c r="D49" s="35" t="s">
        <v>7</v>
      </c>
      <c r="E49" s="35">
        <v>13</v>
      </c>
      <c r="F49" s="35" t="s">
        <v>64</v>
      </c>
      <c r="G49" s="36">
        <v>200</v>
      </c>
      <c r="H49" s="37">
        <v>156.4</v>
      </c>
      <c r="J49" s="32">
        <v>16367.24</v>
      </c>
      <c r="K49" s="31"/>
    </row>
    <row r="50" spans="1:11" ht="22.5" customHeight="1">
      <c r="A50" s="11"/>
      <c r="B50" s="28" t="s">
        <v>188</v>
      </c>
      <c r="C50" s="34">
        <v>992</v>
      </c>
      <c r="D50" s="35" t="s">
        <v>7</v>
      </c>
      <c r="E50" s="35">
        <v>13</v>
      </c>
      <c r="F50" s="35" t="s">
        <v>102</v>
      </c>
      <c r="G50" s="36"/>
      <c r="H50" s="37">
        <f>H53</f>
        <v>42</v>
      </c>
      <c r="J50" s="32"/>
      <c r="K50" s="31"/>
    </row>
    <row r="51" spans="1:11" ht="56.25" customHeight="1">
      <c r="A51" s="11"/>
      <c r="B51" s="28" t="s">
        <v>189</v>
      </c>
      <c r="C51" s="34">
        <v>992</v>
      </c>
      <c r="D51" s="35" t="s">
        <v>7</v>
      </c>
      <c r="E51" s="35">
        <v>13</v>
      </c>
      <c r="F51" s="35" t="s">
        <v>190</v>
      </c>
      <c r="G51" s="36"/>
      <c r="H51" s="37">
        <f>H53</f>
        <v>42</v>
      </c>
      <c r="J51" s="32"/>
      <c r="K51" s="31"/>
    </row>
    <row r="52" spans="1:11" ht="32.25" customHeight="1">
      <c r="A52" s="11"/>
      <c r="B52" s="28" t="s">
        <v>104</v>
      </c>
      <c r="C52" s="34">
        <v>992</v>
      </c>
      <c r="D52" s="35" t="s">
        <v>7</v>
      </c>
      <c r="E52" s="35">
        <v>13</v>
      </c>
      <c r="F52" s="35" t="s">
        <v>191</v>
      </c>
      <c r="G52" s="36"/>
      <c r="H52" s="37">
        <f>H53</f>
        <v>42</v>
      </c>
      <c r="J52" s="32"/>
      <c r="K52" s="31"/>
    </row>
    <row r="53" spans="1:11" ht="34.5" customHeight="1">
      <c r="A53" s="12"/>
      <c r="B53" s="28" t="s">
        <v>134</v>
      </c>
      <c r="C53" s="34">
        <v>992</v>
      </c>
      <c r="D53" s="35" t="s">
        <v>7</v>
      </c>
      <c r="E53" s="35">
        <v>13</v>
      </c>
      <c r="F53" s="35" t="s">
        <v>192</v>
      </c>
      <c r="G53" s="36">
        <v>300</v>
      </c>
      <c r="H53" s="37">
        <v>42</v>
      </c>
      <c r="J53" s="32"/>
      <c r="K53" s="31">
        <v>42000</v>
      </c>
    </row>
    <row r="54" spans="1:11" ht="15.75">
      <c r="A54" s="9">
        <v>2</v>
      </c>
      <c r="B54" s="50" t="s">
        <v>18</v>
      </c>
      <c r="C54" s="34">
        <v>992</v>
      </c>
      <c r="D54" s="45" t="s">
        <v>9</v>
      </c>
      <c r="E54" s="45"/>
      <c r="F54" s="51"/>
      <c r="G54" s="20"/>
      <c r="H54" s="23">
        <f>H58</f>
        <v>195.3</v>
      </c>
      <c r="J54" s="32"/>
      <c r="K54" s="31"/>
    </row>
    <row r="55" spans="1:11" ht="15.75">
      <c r="A55" s="11"/>
      <c r="B55" s="28" t="s">
        <v>19</v>
      </c>
      <c r="C55" s="34">
        <v>992</v>
      </c>
      <c r="D55" s="35" t="s">
        <v>9</v>
      </c>
      <c r="E55" s="35" t="s">
        <v>20</v>
      </c>
      <c r="F55" s="47"/>
      <c r="G55" s="36"/>
      <c r="H55" s="37">
        <f>H58</f>
        <v>195.3</v>
      </c>
      <c r="J55" s="32"/>
      <c r="K55" s="31"/>
    </row>
    <row r="56" spans="1:11" ht="31.5">
      <c r="A56" s="11"/>
      <c r="B56" s="28" t="s">
        <v>49</v>
      </c>
      <c r="C56" s="34">
        <v>992</v>
      </c>
      <c r="D56" s="35" t="s">
        <v>9</v>
      </c>
      <c r="E56" s="35" t="s">
        <v>20</v>
      </c>
      <c r="F56" s="35" t="s">
        <v>50</v>
      </c>
      <c r="G56" s="36"/>
      <c r="H56" s="37">
        <f>H58</f>
        <v>195.3</v>
      </c>
      <c r="J56" s="32"/>
      <c r="K56" s="31"/>
    </row>
    <row r="57" spans="1:11" ht="31.5">
      <c r="A57" s="11"/>
      <c r="B57" s="28" t="s">
        <v>21</v>
      </c>
      <c r="C57" s="34">
        <v>992</v>
      </c>
      <c r="D57" s="35" t="s">
        <v>9</v>
      </c>
      <c r="E57" s="35" t="s">
        <v>20</v>
      </c>
      <c r="F57" s="35" t="s">
        <v>65</v>
      </c>
      <c r="G57" s="36"/>
      <c r="H57" s="37">
        <f>H58</f>
        <v>195.3</v>
      </c>
      <c r="J57" s="32"/>
      <c r="K57" s="31"/>
    </row>
    <row r="58" spans="1:11" ht="31.5">
      <c r="A58" s="12"/>
      <c r="B58" s="28" t="s">
        <v>21</v>
      </c>
      <c r="C58" s="34">
        <v>992</v>
      </c>
      <c r="D58" s="35" t="s">
        <v>9</v>
      </c>
      <c r="E58" s="35" t="s">
        <v>20</v>
      </c>
      <c r="F58" s="35" t="s">
        <v>66</v>
      </c>
      <c r="G58" s="36"/>
      <c r="H58" s="37">
        <f>H59+H60</f>
        <v>195.3</v>
      </c>
      <c r="J58" s="32">
        <v>205000</v>
      </c>
      <c r="K58" s="31"/>
    </row>
    <row r="59" spans="1:11" ht="78.75">
      <c r="A59" s="11"/>
      <c r="B59" s="28" t="s">
        <v>131</v>
      </c>
      <c r="C59" s="34">
        <v>992</v>
      </c>
      <c r="D59" s="35" t="s">
        <v>9</v>
      </c>
      <c r="E59" s="35" t="s">
        <v>20</v>
      </c>
      <c r="F59" s="35" t="s">
        <v>66</v>
      </c>
      <c r="G59" s="36">
        <v>100</v>
      </c>
      <c r="H59" s="37">
        <v>195.3</v>
      </c>
      <c r="J59" s="32">
        <v>198000</v>
      </c>
      <c r="K59" s="31">
        <v>195300</v>
      </c>
    </row>
    <row r="60" spans="1:11" ht="0.75" customHeight="1">
      <c r="A60" s="11"/>
      <c r="B60" s="28" t="s">
        <v>134</v>
      </c>
      <c r="C60" s="34">
        <v>992</v>
      </c>
      <c r="D60" s="35" t="s">
        <v>9</v>
      </c>
      <c r="E60" s="35" t="s">
        <v>20</v>
      </c>
      <c r="F60" s="35" t="s">
        <v>66</v>
      </c>
      <c r="G60" s="36">
        <v>200</v>
      </c>
      <c r="H60" s="48">
        <v>0</v>
      </c>
      <c r="J60" s="32">
        <v>7000</v>
      </c>
      <c r="K60" s="33" t="s">
        <v>187</v>
      </c>
    </row>
    <row r="61" spans="1:11" ht="31.5">
      <c r="A61" s="9">
        <v>3</v>
      </c>
      <c r="B61" s="50" t="s">
        <v>22</v>
      </c>
      <c r="C61" s="34">
        <v>992</v>
      </c>
      <c r="D61" s="45" t="s">
        <v>20</v>
      </c>
      <c r="E61" s="45"/>
      <c r="F61" s="51"/>
      <c r="G61" s="20"/>
      <c r="H61" s="23">
        <f>H66+H71+H76</f>
        <v>404</v>
      </c>
      <c r="J61" s="32"/>
      <c r="K61" s="31"/>
    </row>
    <row r="62" spans="1:11" ht="47.25">
      <c r="A62" s="10"/>
      <c r="B62" s="28" t="s">
        <v>23</v>
      </c>
      <c r="C62" s="34">
        <v>992</v>
      </c>
      <c r="D62" s="35" t="s">
        <v>20</v>
      </c>
      <c r="E62" s="35" t="s">
        <v>24</v>
      </c>
      <c r="F62" s="47"/>
      <c r="G62" s="36"/>
      <c r="H62" s="37">
        <f>H66</f>
        <v>300</v>
      </c>
      <c r="J62" s="32"/>
      <c r="K62" s="31"/>
    </row>
    <row r="63" spans="1:11" ht="15.75">
      <c r="A63" s="10"/>
      <c r="B63" s="52" t="s">
        <v>67</v>
      </c>
      <c r="C63" s="34">
        <v>992</v>
      </c>
      <c r="D63" s="35" t="s">
        <v>20</v>
      </c>
      <c r="E63" s="35" t="s">
        <v>24</v>
      </c>
      <c r="F63" s="35" t="s">
        <v>68</v>
      </c>
      <c r="G63" s="36"/>
      <c r="H63" s="37">
        <f>H66</f>
        <v>300</v>
      </c>
      <c r="J63" s="32"/>
      <c r="K63" s="31"/>
    </row>
    <row r="64" spans="1:11" ht="47.25">
      <c r="A64" s="11"/>
      <c r="B64" s="28" t="s">
        <v>142</v>
      </c>
      <c r="C64" s="34">
        <v>992</v>
      </c>
      <c r="D64" s="35" t="s">
        <v>20</v>
      </c>
      <c r="E64" s="35" t="s">
        <v>24</v>
      </c>
      <c r="F64" s="35" t="s">
        <v>69</v>
      </c>
      <c r="G64" s="36"/>
      <c r="H64" s="37">
        <f>H66</f>
        <v>300</v>
      </c>
      <c r="J64" s="32"/>
      <c r="K64" s="31"/>
    </row>
    <row r="65" spans="1:11" ht="63">
      <c r="A65" s="11"/>
      <c r="B65" s="28" t="s">
        <v>143</v>
      </c>
      <c r="C65" s="34">
        <v>992</v>
      </c>
      <c r="D65" s="35" t="s">
        <v>20</v>
      </c>
      <c r="E65" s="35" t="s">
        <v>24</v>
      </c>
      <c r="F65" s="35" t="s">
        <v>70</v>
      </c>
      <c r="G65" s="36"/>
      <c r="H65" s="37">
        <f>H66</f>
        <v>300</v>
      </c>
      <c r="J65" s="32"/>
      <c r="K65" s="31"/>
    </row>
    <row r="66" spans="1:11" ht="31.5">
      <c r="A66" s="12"/>
      <c r="B66" s="28" t="s">
        <v>134</v>
      </c>
      <c r="C66" s="34">
        <v>992</v>
      </c>
      <c r="D66" s="35" t="s">
        <v>20</v>
      </c>
      <c r="E66" s="35" t="s">
        <v>24</v>
      </c>
      <c r="F66" s="35" t="s">
        <v>70</v>
      </c>
      <c r="G66" s="36">
        <v>200</v>
      </c>
      <c r="H66" s="37">
        <v>300</v>
      </c>
      <c r="J66" s="32">
        <v>300000</v>
      </c>
      <c r="K66" s="31"/>
    </row>
    <row r="67" spans="1:11" ht="15.75">
      <c r="A67" s="11"/>
      <c r="B67" s="28" t="s">
        <v>30</v>
      </c>
      <c r="C67" s="34">
        <v>992</v>
      </c>
      <c r="D67" s="35" t="s">
        <v>20</v>
      </c>
      <c r="E67" s="35">
        <v>10</v>
      </c>
      <c r="F67" s="47"/>
      <c r="G67" s="36"/>
      <c r="H67" s="37">
        <f>H71</f>
        <v>54</v>
      </c>
      <c r="J67" s="32"/>
      <c r="K67" s="31"/>
    </row>
    <row r="68" spans="1:11" ht="15.75">
      <c r="A68" s="11"/>
      <c r="B68" s="52" t="s">
        <v>67</v>
      </c>
      <c r="C68" s="34">
        <v>992</v>
      </c>
      <c r="D68" s="35" t="s">
        <v>20</v>
      </c>
      <c r="E68" s="35">
        <v>10</v>
      </c>
      <c r="F68" s="35" t="s">
        <v>68</v>
      </c>
      <c r="G68" s="36"/>
      <c r="H68" s="37">
        <f>H71</f>
        <v>54</v>
      </c>
      <c r="J68" s="32"/>
      <c r="K68" s="31"/>
    </row>
    <row r="69" spans="1:11" ht="15.75">
      <c r="A69" s="11"/>
      <c r="B69" s="28" t="s">
        <v>71</v>
      </c>
      <c r="C69" s="34">
        <v>992</v>
      </c>
      <c r="D69" s="35" t="s">
        <v>20</v>
      </c>
      <c r="E69" s="35">
        <v>10</v>
      </c>
      <c r="F69" s="35" t="s">
        <v>95</v>
      </c>
      <c r="G69" s="36"/>
      <c r="H69" s="37">
        <f>H71</f>
        <v>54</v>
      </c>
      <c r="J69" s="32"/>
      <c r="K69" s="31"/>
    </row>
    <row r="70" spans="1:11" ht="15.75">
      <c r="A70" s="11"/>
      <c r="B70" s="28" t="s">
        <v>72</v>
      </c>
      <c r="C70" s="34">
        <v>992</v>
      </c>
      <c r="D70" s="35" t="s">
        <v>20</v>
      </c>
      <c r="E70" s="35">
        <v>10</v>
      </c>
      <c r="F70" s="35" t="s">
        <v>96</v>
      </c>
      <c r="G70" s="36"/>
      <c r="H70" s="37">
        <f>H71</f>
        <v>54</v>
      </c>
      <c r="J70" s="32"/>
      <c r="K70" s="31"/>
    </row>
    <row r="71" spans="1:11" ht="31.5">
      <c r="A71" s="12"/>
      <c r="B71" s="28" t="s">
        <v>134</v>
      </c>
      <c r="C71" s="34">
        <v>992</v>
      </c>
      <c r="D71" s="35" t="s">
        <v>20</v>
      </c>
      <c r="E71" s="35">
        <v>10</v>
      </c>
      <c r="F71" s="35" t="s">
        <v>96</v>
      </c>
      <c r="G71" s="36">
        <v>200</v>
      </c>
      <c r="H71" s="37">
        <v>54</v>
      </c>
      <c r="J71" s="32">
        <v>54000</v>
      </c>
      <c r="K71" s="31"/>
    </row>
    <row r="72" spans="1:11" ht="31.5">
      <c r="A72" s="11"/>
      <c r="B72" s="28" t="s">
        <v>31</v>
      </c>
      <c r="C72" s="34">
        <v>992</v>
      </c>
      <c r="D72" s="35" t="s">
        <v>20</v>
      </c>
      <c r="E72" s="35">
        <v>14</v>
      </c>
      <c r="F72" s="47"/>
      <c r="G72" s="36"/>
      <c r="H72" s="37" t="str">
        <f>H76</f>
        <v>50,0</v>
      </c>
      <c r="J72" s="32"/>
      <c r="K72" s="31"/>
    </row>
    <row r="73" spans="1:11" ht="15.75">
      <c r="A73" s="11"/>
      <c r="B73" s="52" t="s">
        <v>67</v>
      </c>
      <c r="C73" s="34">
        <v>992</v>
      </c>
      <c r="D73" s="35" t="s">
        <v>20</v>
      </c>
      <c r="E73" s="35" t="s">
        <v>17</v>
      </c>
      <c r="F73" s="35" t="s">
        <v>68</v>
      </c>
      <c r="G73" s="36"/>
      <c r="H73" s="37" t="str">
        <f>H76</f>
        <v>50,0</v>
      </c>
      <c r="J73" s="32"/>
      <c r="K73" s="31"/>
    </row>
    <row r="74" spans="1:11" ht="15.75">
      <c r="A74" s="11"/>
      <c r="B74" s="28" t="s">
        <v>73</v>
      </c>
      <c r="C74" s="34">
        <v>992</v>
      </c>
      <c r="D74" s="35" t="s">
        <v>20</v>
      </c>
      <c r="E74" s="35">
        <v>14</v>
      </c>
      <c r="F74" s="35" t="s">
        <v>97</v>
      </c>
      <c r="G74" s="36"/>
      <c r="H74" s="37" t="str">
        <f>H76</f>
        <v>50,0</v>
      </c>
      <c r="J74" s="32"/>
      <c r="K74" s="31"/>
    </row>
    <row r="75" spans="1:11" ht="31.5">
      <c r="A75" s="11"/>
      <c r="B75" s="28" t="s">
        <v>98</v>
      </c>
      <c r="C75" s="34">
        <v>992</v>
      </c>
      <c r="D75" s="35" t="s">
        <v>20</v>
      </c>
      <c r="E75" s="35">
        <v>14</v>
      </c>
      <c r="F75" s="35" t="s">
        <v>99</v>
      </c>
      <c r="G75" s="36"/>
      <c r="H75" s="37" t="str">
        <f>H76</f>
        <v>50,0</v>
      </c>
      <c r="J75" s="32"/>
      <c r="K75" s="31"/>
    </row>
    <row r="76" spans="1:11" ht="31.5">
      <c r="A76" s="12"/>
      <c r="B76" s="28" t="s">
        <v>134</v>
      </c>
      <c r="C76" s="34">
        <v>992</v>
      </c>
      <c r="D76" s="35" t="s">
        <v>20</v>
      </c>
      <c r="E76" s="35">
        <v>14</v>
      </c>
      <c r="F76" s="35" t="s">
        <v>99</v>
      </c>
      <c r="G76" s="36">
        <v>200</v>
      </c>
      <c r="H76" s="37" t="s">
        <v>144</v>
      </c>
      <c r="J76" s="32">
        <v>50000</v>
      </c>
      <c r="K76" s="31"/>
    </row>
    <row r="77" spans="1:11" ht="15.75">
      <c r="A77" s="9">
        <v>4</v>
      </c>
      <c r="B77" s="53" t="s">
        <v>25</v>
      </c>
      <c r="C77" s="34">
        <v>992</v>
      </c>
      <c r="D77" s="45" t="s">
        <v>12</v>
      </c>
      <c r="E77" s="45"/>
      <c r="F77" s="51"/>
      <c r="G77" s="20"/>
      <c r="H77" s="23">
        <f>H78+H83</f>
        <v>3045.7</v>
      </c>
      <c r="J77" s="32"/>
      <c r="K77" s="31"/>
    </row>
    <row r="78" spans="1:11" ht="15.75">
      <c r="A78" s="14"/>
      <c r="B78" s="28" t="s">
        <v>0</v>
      </c>
      <c r="C78" s="34">
        <v>992</v>
      </c>
      <c r="D78" s="35" t="s">
        <v>12</v>
      </c>
      <c r="E78" s="35" t="s">
        <v>24</v>
      </c>
      <c r="F78" s="51"/>
      <c r="G78" s="20"/>
      <c r="H78" s="37">
        <f>H82</f>
        <v>2586.6999999999998</v>
      </c>
      <c r="J78" s="32"/>
      <c r="K78" s="31"/>
    </row>
    <row r="79" spans="1:11" ht="15.75">
      <c r="A79" s="10"/>
      <c r="B79" s="28" t="s">
        <v>26</v>
      </c>
      <c r="C79" s="34">
        <v>992</v>
      </c>
      <c r="D79" s="35" t="s">
        <v>12</v>
      </c>
      <c r="E79" s="35" t="s">
        <v>24</v>
      </c>
      <c r="F79" s="35" t="s">
        <v>74</v>
      </c>
      <c r="G79" s="20"/>
      <c r="H79" s="37">
        <f>H82</f>
        <v>2586.6999999999998</v>
      </c>
      <c r="J79" s="32"/>
      <c r="K79" s="31"/>
    </row>
    <row r="80" spans="1:11" ht="15.75">
      <c r="A80" s="10"/>
      <c r="B80" s="28" t="s">
        <v>100</v>
      </c>
      <c r="C80" s="34">
        <v>992</v>
      </c>
      <c r="D80" s="35" t="s">
        <v>12</v>
      </c>
      <c r="E80" s="35" t="s">
        <v>24</v>
      </c>
      <c r="F80" s="35" t="s">
        <v>145</v>
      </c>
      <c r="G80" s="20"/>
      <c r="H80" s="37">
        <f>H82</f>
        <v>2586.6999999999998</v>
      </c>
      <c r="J80" s="32"/>
      <c r="K80" s="31"/>
    </row>
    <row r="81" spans="1:11" ht="63">
      <c r="A81" s="10"/>
      <c r="B81" s="28" t="s">
        <v>39</v>
      </c>
      <c r="C81" s="34">
        <v>992</v>
      </c>
      <c r="D81" s="35" t="s">
        <v>12</v>
      </c>
      <c r="E81" s="35" t="s">
        <v>24</v>
      </c>
      <c r="F81" s="35" t="s">
        <v>101</v>
      </c>
      <c r="G81" s="20"/>
      <c r="H81" s="37">
        <f>H82</f>
        <v>2586.6999999999998</v>
      </c>
      <c r="J81" s="32"/>
      <c r="K81" s="31"/>
    </row>
    <row r="82" spans="1:11" ht="31.5">
      <c r="A82" s="16"/>
      <c r="B82" s="28" t="s">
        <v>134</v>
      </c>
      <c r="C82" s="34">
        <v>992</v>
      </c>
      <c r="D82" s="35" t="s">
        <v>12</v>
      </c>
      <c r="E82" s="35" t="s">
        <v>24</v>
      </c>
      <c r="F82" s="35" t="s">
        <v>101</v>
      </c>
      <c r="G82" s="36">
        <v>200</v>
      </c>
      <c r="H82" s="37">
        <v>2586.6999999999998</v>
      </c>
      <c r="J82" s="32">
        <v>1780400</v>
      </c>
      <c r="K82" s="31">
        <v>806300</v>
      </c>
    </row>
    <row r="83" spans="1:11" ht="15.75">
      <c r="A83" s="15"/>
      <c r="B83" s="54" t="s">
        <v>34</v>
      </c>
      <c r="C83" s="34">
        <v>992</v>
      </c>
      <c r="D83" s="35" t="s">
        <v>12</v>
      </c>
      <c r="E83" s="35">
        <v>12</v>
      </c>
      <c r="F83" s="47"/>
      <c r="G83" s="36"/>
      <c r="H83" s="37">
        <f>H86+H89+H93</f>
        <v>459</v>
      </c>
      <c r="J83" s="32"/>
      <c r="K83" s="31"/>
    </row>
    <row r="84" spans="1:11" ht="27.75" customHeight="1">
      <c r="A84" s="11"/>
      <c r="B84" s="54" t="s">
        <v>146</v>
      </c>
      <c r="C84" s="34">
        <v>992</v>
      </c>
      <c r="D84" s="35" t="s">
        <v>12</v>
      </c>
      <c r="E84" s="35">
        <v>12</v>
      </c>
      <c r="F84" s="35" t="s">
        <v>147</v>
      </c>
      <c r="G84" s="36"/>
      <c r="H84" s="37">
        <f>H89</f>
        <v>350</v>
      </c>
      <c r="J84" s="32"/>
      <c r="K84" s="31"/>
    </row>
    <row r="85" spans="1:11" ht="30" customHeight="1">
      <c r="A85" s="11"/>
      <c r="B85" s="28" t="s">
        <v>194</v>
      </c>
      <c r="C85" s="34">
        <v>992</v>
      </c>
      <c r="D85" s="35" t="s">
        <v>12</v>
      </c>
      <c r="E85" s="35">
        <v>12</v>
      </c>
      <c r="F85" s="35" t="s">
        <v>193</v>
      </c>
      <c r="G85" s="36"/>
      <c r="H85" s="37">
        <f>H89</f>
        <v>350</v>
      </c>
      <c r="J85" s="32"/>
      <c r="K85" s="31"/>
    </row>
    <row r="86" spans="1:11" ht="30" customHeight="1">
      <c r="A86" s="11"/>
      <c r="B86" s="28" t="s">
        <v>134</v>
      </c>
      <c r="C86" s="34">
        <v>992</v>
      </c>
      <c r="D86" s="35" t="s">
        <v>12</v>
      </c>
      <c r="E86" s="35">
        <v>12</v>
      </c>
      <c r="F86" s="35" t="s">
        <v>193</v>
      </c>
      <c r="G86" s="36">
        <v>200</v>
      </c>
      <c r="H86" s="37">
        <v>9</v>
      </c>
      <c r="J86" s="32"/>
      <c r="K86" s="31">
        <v>9000</v>
      </c>
    </row>
    <row r="87" spans="1:11" ht="29.25" customHeight="1">
      <c r="A87" s="11"/>
      <c r="B87" s="28" t="s">
        <v>33</v>
      </c>
      <c r="C87" s="34">
        <v>992</v>
      </c>
      <c r="D87" s="35" t="s">
        <v>12</v>
      </c>
      <c r="E87" s="35">
        <v>12</v>
      </c>
      <c r="F87" s="35" t="s">
        <v>148</v>
      </c>
      <c r="G87" s="36"/>
      <c r="H87" s="37">
        <f>H89</f>
        <v>350</v>
      </c>
      <c r="J87" s="32"/>
      <c r="K87" s="31"/>
    </row>
    <row r="88" spans="1:11" ht="30" hidden="1" customHeight="1">
      <c r="A88" s="11"/>
      <c r="B88" s="28" t="s">
        <v>134</v>
      </c>
      <c r="C88" s="34">
        <v>992</v>
      </c>
      <c r="D88" s="35" t="s">
        <v>12</v>
      </c>
      <c r="E88" s="35">
        <v>12</v>
      </c>
      <c r="F88" s="35" t="s">
        <v>148</v>
      </c>
      <c r="G88" s="36">
        <v>200</v>
      </c>
      <c r="H88" s="37">
        <v>0</v>
      </c>
      <c r="J88" s="32"/>
      <c r="K88" s="31"/>
    </row>
    <row r="89" spans="1:11" ht="33.75" customHeight="1">
      <c r="A89" s="12"/>
      <c r="B89" s="28" t="s">
        <v>134</v>
      </c>
      <c r="C89" s="34">
        <v>992</v>
      </c>
      <c r="D89" s="35" t="s">
        <v>12</v>
      </c>
      <c r="E89" s="35">
        <v>12</v>
      </c>
      <c r="F89" s="35" t="s">
        <v>148</v>
      </c>
      <c r="G89" s="36">
        <v>200</v>
      </c>
      <c r="H89" s="37">
        <v>350</v>
      </c>
      <c r="J89" s="32"/>
      <c r="K89" s="31">
        <v>350000</v>
      </c>
    </row>
    <row r="90" spans="1:11" ht="15.75">
      <c r="A90" s="11"/>
      <c r="B90" s="28" t="s">
        <v>106</v>
      </c>
      <c r="C90" s="34">
        <v>992</v>
      </c>
      <c r="D90" s="35" t="s">
        <v>12</v>
      </c>
      <c r="E90" s="35">
        <v>12</v>
      </c>
      <c r="F90" s="35" t="s">
        <v>102</v>
      </c>
      <c r="G90" s="36"/>
      <c r="H90" s="37">
        <f>H93</f>
        <v>100</v>
      </c>
      <c r="J90" s="32"/>
      <c r="K90" s="31"/>
    </row>
    <row r="91" spans="1:11" ht="47.25">
      <c r="A91" s="11"/>
      <c r="B91" s="28" t="s">
        <v>149</v>
      </c>
      <c r="C91" s="34">
        <v>992</v>
      </c>
      <c r="D91" s="35" t="s">
        <v>12</v>
      </c>
      <c r="E91" s="35">
        <v>12</v>
      </c>
      <c r="F91" s="35" t="s">
        <v>103</v>
      </c>
      <c r="G91" s="36"/>
      <c r="H91" s="37">
        <f>H93</f>
        <v>100</v>
      </c>
      <c r="J91" s="32"/>
      <c r="K91" s="31"/>
    </row>
    <row r="92" spans="1:11" ht="31.5">
      <c r="A92" s="11"/>
      <c r="B92" s="28" t="s">
        <v>183</v>
      </c>
      <c r="C92" s="34">
        <v>992</v>
      </c>
      <c r="D92" s="35" t="s">
        <v>12</v>
      </c>
      <c r="E92" s="35">
        <v>12</v>
      </c>
      <c r="F92" s="35" t="s">
        <v>105</v>
      </c>
      <c r="G92" s="36"/>
      <c r="H92" s="37">
        <f>H93</f>
        <v>100</v>
      </c>
      <c r="J92" s="32"/>
      <c r="K92" s="31"/>
    </row>
    <row r="93" spans="1:11" ht="31.5">
      <c r="A93" s="12"/>
      <c r="B93" s="28" t="s">
        <v>134</v>
      </c>
      <c r="C93" s="34">
        <v>992</v>
      </c>
      <c r="D93" s="35" t="s">
        <v>12</v>
      </c>
      <c r="E93" s="35">
        <v>12</v>
      </c>
      <c r="F93" s="35" t="s">
        <v>105</v>
      </c>
      <c r="G93" s="36">
        <v>200</v>
      </c>
      <c r="H93" s="37">
        <v>100</v>
      </c>
      <c r="J93" s="32" t="s">
        <v>150</v>
      </c>
      <c r="K93" s="31"/>
    </row>
    <row r="94" spans="1:11" ht="15.75">
      <c r="A94" s="9">
        <v>5</v>
      </c>
      <c r="B94" s="50" t="s">
        <v>151</v>
      </c>
      <c r="C94" s="34">
        <v>992</v>
      </c>
      <c r="D94" s="45" t="s">
        <v>13</v>
      </c>
      <c r="E94" s="45"/>
      <c r="F94" s="51"/>
      <c r="G94" s="20"/>
      <c r="H94" s="23">
        <f>H105</f>
        <v>3136.6</v>
      </c>
      <c r="J94" s="32"/>
      <c r="K94" s="31"/>
    </row>
    <row r="95" spans="1:11" ht="15.75" hidden="1">
      <c r="A95" s="10"/>
      <c r="B95" s="28" t="s">
        <v>152</v>
      </c>
      <c r="C95" s="34">
        <v>992</v>
      </c>
      <c r="D95" s="35" t="s">
        <v>13</v>
      </c>
      <c r="E95" s="35" t="s">
        <v>7</v>
      </c>
      <c r="F95" s="47"/>
      <c r="G95" s="36"/>
      <c r="H95" s="37"/>
      <c r="J95" s="32"/>
      <c r="K95" s="31"/>
    </row>
    <row r="96" spans="1:11" ht="15.75" hidden="1">
      <c r="A96" s="10"/>
      <c r="B96" s="28" t="s">
        <v>75</v>
      </c>
      <c r="C96" s="34">
        <v>992</v>
      </c>
      <c r="D96" s="35" t="s">
        <v>13</v>
      </c>
      <c r="E96" s="35" t="s">
        <v>7</v>
      </c>
      <c r="F96" s="35" t="s">
        <v>76</v>
      </c>
      <c r="G96" s="20"/>
      <c r="H96" s="37"/>
      <c r="J96" s="32"/>
      <c r="K96" s="31"/>
    </row>
    <row r="97" spans="1:11" ht="15.75" hidden="1">
      <c r="A97" s="10"/>
      <c r="B97" s="28" t="s">
        <v>153</v>
      </c>
      <c r="C97" s="34">
        <v>992</v>
      </c>
      <c r="D97" s="35" t="s">
        <v>13</v>
      </c>
      <c r="E97" s="35" t="s">
        <v>7</v>
      </c>
      <c r="F97" s="35" t="s">
        <v>154</v>
      </c>
      <c r="G97" s="20"/>
      <c r="H97" s="37"/>
      <c r="J97" s="32"/>
      <c r="K97" s="31"/>
    </row>
    <row r="98" spans="1:11" ht="15.75" hidden="1">
      <c r="A98" s="10"/>
      <c r="B98" s="28" t="s">
        <v>155</v>
      </c>
      <c r="C98" s="34">
        <v>992</v>
      </c>
      <c r="D98" s="35" t="s">
        <v>13</v>
      </c>
      <c r="E98" s="35" t="s">
        <v>7</v>
      </c>
      <c r="F98" s="35" t="s">
        <v>156</v>
      </c>
      <c r="G98" s="36"/>
      <c r="H98" s="37"/>
      <c r="J98" s="32"/>
      <c r="K98" s="31"/>
    </row>
    <row r="99" spans="1:11" ht="31.5" hidden="1">
      <c r="A99" s="10"/>
      <c r="B99" s="28" t="s">
        <v>134</v>
      </c>
      <c r="C99" s="34">
        <v>992</v>
      </c>
      <c r="D99" s="35" t="s">
        <v>13</v>
      </c>
      <c r="E99" s="35" t="s">
        <v>7</v>
      </c>
      <c r="F99" s="35" t="s">
        <v>156</v>
      </c>
      <c r="G99" s="36">
        <v>200</v>
      </c>
      <c r="H99" s="37"/>
      <c r="J99" s="32"/>
      <c r="K99" s="31"/>
    </row>
    <row r="100" spans="1:11" ht="15.75" hidden="1">
      <c r="A100" s="10"/>
      <c r="B100" s="28" t="s">
        <v>157</v>
      </c>
      <c r="C100" s="34">
        <v>992</v>
      </c>
      <c r="D100" s="35" t="s">
        <v>13</v>
      </c>
      <c r="E100" s="35" t="s">
        <v>9</v>
      </c>
      <c r="F100" s="47"/>
      <c r="G100" s="36"/>
      <c r="H100" s="37"/>
      <c r="J100" s="32"/>
      <c r="K100" s="31"/>
    </row>
    <row r="101" spans="1:11" ht="15.75" hidden="1">
      <c r="A101" s="10"/>
      <c r="B101" s="28" t="s">
        <v>75</v>
      </c>
      <c r="C101" s="34">
        <v>992</v>
      </c>
      <c r="D101" s="35" t="s">
        <v>13</v>
      </c>
      <c r="E101" s="35" t="s">
        <v>9</v>
      </c>
      <c r="F101" s="35" t="s">
        <v>76</v>
      </c>
      <c r="G101" s="20"/>
      <c r="H101" s="37"/>
      <c r="J101" s="32"/>
      <c r="K101" s="31"/>
    </row>
    <row r="102" spans="1:11" ht="15.75" hidden="1">
      <c r="A102" s="10"/>
      <c r="B102" s="28" t="s">
        <v>158</v>
      </c>
      <c r="C102" s="34">
        <v>992</v>
      </c>
      <c r="D102" s="35" t="s">
        <v>13</v>
      </c>
      <c r="E102" s="35" t="s">
        <v>9</v>
      </c>
      <c r="F102" s="35" t="s">
        <v>159</v>
      </c>
      <c r="G102" s="20"/>
      <c r="H102" s="37"/>
      <c r="J102" s="32"/>
      <c r="K102" s="31"/>
    </row>
    <row r="103" spans="1:11" ht="15.75" hidden="1">
      <c r="A103" s="10"/>
      <c r="B103" s="28" t="s">
        <v>160</v>
      </c>
      <c r="C103" s="34">
        <v>992</v>
      </c>
      <c r="D103" s="35" t="s">
        <v>13</v>
      </c>
      <c r="E103" s="35" t="s">
        <v>9</v>
      </c>
      <c r="F103" s="47" t="s">
        <v>161</v>
      </c>
      <c r="G103" s="20"/>
      <c r="H103" s="37"/>
      <c r="J103" s="32"/>
      <c r="K103" s="31"/>
    </row>
    <row r="104" spans="1:11" ht="31.5" hidden="1">
      <c r="A104" s="10"/>
      <c r="B104" s="28" t="s">
        <v>134</v>
      </c>
      <c r="C104" s="34">
        <v>992</v>
      </c>
      <c r="D104" s="35" t="s">
        <v>13</v>
      </c>
      <c r="E104" s="35" t="s">
        <v>9</v>
      </c>
      <c r="F104" s="47" t="s">
        <v>161</v>
      </c>
      <c r="G104" s="36">
        <v>200</v>
      </c>
      <c r="H104" s="37"/>
      <c r="J104" s="32"/>
      <c r="K104" s="31"/>
    </row>
    <row r="105" spans="1:11" ht="15.75">
      <c r="A105" s="10"/>
      <c r="B105" s="28" t="s">
        <v>32</v>
      </c>
      <c r="C105" s="34">
        <v>992</v>
      </c>
      <c r="D105" s="35" t="s">
        <v>13</v>
      </c>
      <c r="E105" s="35" t="s">
        <v>20</v>
      </c>
      <c r="F105" s="47"/>
      <c r="G105" s="36"/>
      <c r="H105" s="37">
        <f>H107</f>
        <v>3136.6</v>
      </c>
      <c r="J105" s="32"/>
      <c r="K105" s="31"/>
    </row>
    <row r="106" spans="1:11" ht="15.75">
      <c r="A106" s="10"/>
      <c r="B106" s="28" t="s">
        <v>75</v>
      </c>
      <c r="C106" s="34">
        <v>992</v>
      </c>
      <c r="D106" s="35" t="s">
        <v>13</v>
      </c>
      <c r="E106" s="35" t="s">
        <v>20</v>
      </c>
      <c r="F106" s="35" t="s">
        <v>76</v>
      </c>
      <c r="G106" s="20"/>
      <c r="H106" s="37">
        <f>H107</f>
        <v>3136.6</v>
      </c>
      <c r="J106" s="32"/>
      <c r="K106" s="31"/>
    </row>
    <row r="107" spans="1:11" ht="15.75">
      <c r="A107" s="13"/>
      <c r="B107" s="28" t="s">
        <v>32</v>
      </c>
      <c r="C107" s="34">
        <v>992</v>
      </c>
      <c r="D107" s="35" t="s">
        <v>13</v>
      </c>
      <c r="E107" s="35" t="s">
        <v>20</v>
      </c>
      <c r="F107" s="35" t="s">
        <v>107</v>
      </c>
      <c r="G107" s="20"/>
      <c r="H107" s="37">
        <f>H109+H111+H113+H115</f>
        <v>3136.6</v>
      </c>
      <c r="J107" s="32"/>
      <c r="K107" s="31"/>
    </row>
    <row r="108" spans="1:11" ht="15.75">
      <c r="A108" s="10"/>
      <c r="B108" s="28" t="s">
        <v>162</v>
      </c>
      <c r="C108" s="34">
        <v>992</v>
      </c>
      <c r="D108" s="35" t="s">
        <v>13</v>
      </c>
      <c r="E108" s="35" t="s">
        <v>20</v>
      </c>
      <c r="F108" s="35" t="s">
        <v>108</v>
      </c>
      <c r="G108" s="36"/>
      <c r="H108" s="37">
        <f>H109</f>
        <v>1428.1</v>
      </c>
      <c r="J108" s="32"/>
      <c r="K108" s="31"/>
    </row>
    <row r="109" spans="1:11" ht="31.5">
      <c r="A109" s="16"/>
      <c r="B109" s="28" t="s">
        <v>134</v>
      </c>
      <c r="C109" s="34">
        <v>992</v>
      </c>
      <c r="D109" s="35" t="s">
        <v>13</v>
      </c>
      <c r="E109" s="35" t="s">
        <v>20</v>
      </c>
      <c r="F109" s="35" t="s">
        <v>108</v>
      </c>
      <c r="G109" s="36">
        <v>200</v>
      </c>
      <c r="H109" s="37">
        <v>1428.1</v>
      </c>
      <c r="J109" s="32">
        <v>1197646</v>
      </c>
      <c r="K109" s="31">
        <v>230500</v>
      </c>
    </row>
    <row r="110" spans="1:11" ht="15.75">
      <c r="A110" s="10"/>
      <c r="B110" s="28" t="s">
        <v>163</v>
      </c>
      <c r="C110" s="34">
        <v>992</v>
      </c>
      <c r="D110" s="35" t="s">
        <v>13</v>
      </c>
      <c r="E110" s="35" t="s">
        <v>20</v>
      </c>
      <c r="F110" s="35" t="s">
        <v>164</v>
      </c>
      <c r="G110" s="36"/>
      <c r="H110" s="37">
        <f>H111</f>
        <v>40</v>
      </c>
      <c r="J110" s="32"/>
      <c r="K110" s="31"/>
    </row>
    <row r="111" spans="1:11" ht="31.5">
      <c r="A111" s="16"/>
      <c r="B111" s="28" t="s">
        <v>134</v>
      </c>
      <c r="C111" s="34">
        <v>992</v>
      </c>
      <c r="D111" s="35" t="s">
        <v>13</v>
      </c>
      <c r="E111" s="35" t="s">
        <v>20</v>
      </c>
      <c r="F111" s="35" t="s">
        <v>164</v>
      </c>
      <c r="G111" s="36">
        <v>200</v>
      </c>
      <c r="H111" s="37">
        <v>40</v>
      </c>
      <c r="J111" s="32">
        <v>40000</v>
      </c>
      <c r="K111" s="31"/>
    </row>
    <row r="112" spans="1:11" ht="15.75">
      <c r="A112" s="10"/>
      <c r="B112" s="28" t="s">
        <v>42</v>
      </c>
      <c r="C112" s="34">
        <v>992</v>
      </c>
      <c r="D112" s="35" t="s">
        <v>13</v>
      </c>
      <c r="E112" s="35" t="s">
        <v>20</v>
      </c>
      <c r="F112" s="35" t="s">
        <v>165</v>
      </c>
      <c r="G112" s="36"/>
      <c r="H112" s="37">
        <f>H113</f>
        <v>80</v>
      </c>
      <c r="J112" s="32"/>
      <c r="K112" s="31"/>
    </row>
    <row r="113" spans="1:13" ht="31.5">
      <c r="A113" s="16"/>
      <c r="B113" s="28" t="s">
        <v>134</v>
      </c>
      <c r="C113" s="34">
        <v>992</v>
      </c>
      <c r="D113" s="35" t="s">
        <v>13</v>
      </c>
      <c r="E113" s="35" t="s">
        <v>20</v>
      </c>
      <c r="F113" s="35" t="s">
        <v>165</v>
      </c>
      <c r="G113" s="36">
        <v>200</v>
      </c>
      <c r="H113" s="37">
        <v>80</v>
      </c>
      <c r="J113" s="32">
        <v>80000</v>
      </c>
      <c r="K113" s="31"/>
    </row>
    <row r="114" spans="1:13" ht="15.75">
      <c r="A114" s="11"/>
      <c r="B114" s="28" t="s">
        <v>77</v>
      </c>
      <c r="C114" s="34">
        <v>992</v>
      </c>
      <c r="D114" s="35" t="s">
        <v>13</v>
      </c>
      <c r="E114" s="35" t="s">
        <v>20</v>
      </c>
      <c r="F114" s="35" t="s">
        <v>166</v>
      </c>
      <c r="G114" s="36"/>
      <c r="H114" s="37">
        <f>H115</f>
        <v>1588.5</v>
      </c>
      <c r="J114" s="32"/>
      <c r="K114" s="31"/>
    </row>
    <row r="115" spans="1:13" ht="31.5">
      <c r="A115" s="12"/>
      <c r="B115" s="28" t="s">
        <v>134</v>
      </c>
      <c r="C115" s="34">
        <v>992</v>
      </c>
      <c r="D115" s="35" t="s">
        <v>13</v>
      </c>
      <c r="E115" s="35" t="s">
        <v>20</v>
      </c>
      <c r="F115" s="35" t="s">
        <v>166</v>
      </c>
      <c r="G115" s="36">
        <v>200</v>
      </c>
      <c r="H115" s="37">
        <v>1588.5</v>
      </c>
      <c r="J115" s="32">
        <v>1348450.61</v>
      </c>
      <c r="K115" s="31">
        <v>240000</v>
      </c>
    </row>
    <row r="116" spans="1:13" ht="15.75">
      <c r="A116" s="9">
        <v>6</v>
      </c>
      <c r="B116" s="50" t="s">
        <v>43</v>
      </c>
      <c r="C116" s="34">
        <v>992</v>
      </c>
      <c r="D116" s="45" t="s">
        <v>44</v>
      </c>
      <c r="E116" s="45"/>
      <c r="F116" s="45"/>
      <c r="G116" s="20"/>
      <c r="H116" s="23">
        <f>H121</f>
        <v>136</v>
      </c>
      <c r="J116" s="32"/>
      <c r="K116" s="31"/>
    </row>
    <row r="117" spans="1:13" ht="15.75">
      <c r="A117" s="11"/>
      <c r="B117" s="28" t="s">
        <v>45</v>
      </c>
      <c r="C117" s="34">
        <v>992</v>
      </c>
      <c r="D117" s="35" t="s">
        <v>44</v>
      </c>
      <c r="E117" s="35" t="s">
        <v>44</v>
      </c>
      <c r="F117" s="35"/>
      <c r="G117" s="36"/>
      <c r="H117" s="37">
        <f>H121</f>
        <v>136</v>
      </c>
      <c r="J117" s="32"/>
      <c r="K117" s="31"/>
    </row>
    <row r="118" spans="1:13" ht="15.75">
      <c r="A118" s="11"/>
      <c r="B118" s="28" t="s">
        <v>109</v>
      </c>
      <c r="C118" s="34">
        <v>992</v>
      </c>
      <c r="D118" s="35" t="s">
        <v>44</v>
      </c>
      <c r="E118" s="35" t="s">
        <v>44</v>
      </c>
      <c r="F118" s="35" t="s">
        <v>110</v>
      </c>
      <c r="G118" s="36"/>
      <c r="H118" s="37">
        <f>H121</f>
        <v>136</v>
      </c>
      <c r="J118" s="32"/>
      <c r="K118" s="31"/>
    </row>
    <row r="119" spans="1:13" ht="15.75">
      <c r="A119" s="11"/>
      <c r="B119" s="28" t="s">
        <v>167</v>
      </c>
      <c r="C119" s="34">
        <v>992</v>
      </c>
      <c r="D119" s="35" t="s">
        <v>44</v>
      </c>
      <c r="E119" s="35" t="s">
        <v>44</v>
      </c>
      <c r="F119" s="35" t="s">
        <v>78</v>
      </c>
      <c r="G119" s="36"/>
      <c r="H119" s="37">
        <f>H121</f>
        <v>136</v>
      </c>
      <c r="J119" s="32"/>
      <c r="K119" s="31"/>
    </row>
    <row r="120" spans="1:13" ht="15.75">
      <c r="A120" s="11"/>
      <c r="B120" s="28" t="s">
        <v>167</v>
      </c>
      <c r="C120" s="34">
        <v>992</v>
      </c>
      <c r="D120" s="35" t="s">
        <v>44</v>
      </c>
      <c r="E120" s="35" t="s">
        <v>44</v>
      </c>
      <c r="F120" s="35" t="s">
        <v>111</v>
      </c>
      <c r="G120" s="36"/>
      <c r="H120" s="37">
        <f>H121</f>
        <v>136</v>
      </c>
      <c r="J120" s="32"/>
      <c r="K120" s="31"/>
    </row>
    <row r="121" spans="1:13" ht="31.5">
      <c r="A121" s="11"/>
      <c r="B121" s="28" t="s">
        <v>134</v>
      </c>
      <c r="C121" s="34">
        <v>992</v>
      </c>
      <c r="D121" s="35" t="s">
        <v>44</v>
      </c>
      <c r="E121" s="35" t="s">
        <v>44</v>
      </c>
      <c r="F121" s="35" t="s">
        <v>111</v>
      </c>
      <c r="G121" s="36">
        <v>200</v>
      </c>
      <c r="H121" s="37">
        <v>136</v>
      </c>
      <c r="J121" s="32">
        <v>136000</v>
      </c>
      <c r="K121" s="31"/>
    </row>
    <row r="122" spans="1:13" ht="15.75">
      <c r="A122" s="9">
        <v>6</v>
      </c>
      <c r="B122" s="50" t="s">
        <v>168</v>
      </c>
      <c r="C122" s="34">
        <v>992</v>
      </c>
      <c r="D122" s="45" t="s">
        <v>27</v>
      </c>
      <c r="E122" s="45"/>
      <c r="F122" s="51"/>
      <c r="G122" s="20"/>
      <c r="H122" s="23">
        <f>H123</f>
        <v>5069.33079</v>
      </c>
      <c r="J122" s="32"/>
      <c r="K122" s="31"/>
    </row>
    <row r="123" spans="1:13" ht="15.75">
      <c r="A123" s="11"/>
      <c r="B123" s="28" t="s">
        <v>28</v>
      </c>
      <c r="C123" s="34">
        <v>992</v>
      </c>
      <c r="D123" s="35" t="s">
        <v>27</v>
      </c>
      <c r="E123" s="35" t="s">
        <v>7</v>
      </c>
      <c r="F123" s="47"/>
      <c r="G123" s="36"/>
      <c r="H123" s="37">
        <f>H124+H146</f>
        <v>5069.33079</v>
      </c>
      <c r="J123" s="32"/>
      <c r="K123" s="31"/>
    </row>
    <row r="124" spans="1:13" ht="15.75">
      <c r="A124" s="15"/>
      <c r="B124" s="28" t="s">
        <v>79</v>
      </c>
      <c r="C124" s="34">
        <v>992</v>
      </c>
      <c r="D124" s="35" t="s">
        <v>27</v>
      </c>
      <c r="E124" s="35" t="s">
        <v>7</v>
      </c>
      <c r="F124" s="47" t="s">
        <v>115</v>
      </c>
      <c r="G124" s="36"/>
      <c r="H124" s="37">
        <f>H125+H134+H143</f>
        <v>4673.71479</v>
      </c>
      <c r="J124" s="32"/>
      <c r="K124" s="31"/>
    </row>
    <row r="125" spans="1:13" ht="31.5">
      <c r="A125" s="11"/>
      <c r="B125" s="28" t="s">
        <v>36</v>
      </c>
      <c r="C125" s="34">
        <v>992</v>
      </c>
      <c r="D125" s="35" t="s">
        <v>27</v>
      </c>
      <c r="E125" s="35" t="s">
        <v>7</v>
      </c>
      <c r="F125" s="35" t="s">
        <v>80</v>
      </c>
      <c r="G125" s="36"/>
      <c r="H125" s="37">
        <f>H126+H130+H132</f>
        <v>2978.6529</v>
      </c>
      <c r="J125" s="32"/>
      <c r="K125" s="31"/>
    </row>
    <row r="126" spans="1:13" ht="31.5">
      <c r="A126" s="12"/>
      <c r="B126" s="28" t="s">
        <v>81</v>
      </c>
      <c r="C126" s="34">
        <v>992</v>
      </c>
      <c r="D126" s="35" t="s">
        <v>27</v>
      </c>
      <c r="E126" s="35" t="s">
        <v>7</v>
      </c>
      <c r="F126" s="35" t="s">
        <v>82</v>
      </c>
      <c r="G126" s="36"/>
      <c r="H126" s="37">
        <f>H127+H128+H129</f>
        <v>1443.6529</v>
      </c>
      <c r="J126" s="32"/>
      <c r="K126" s="31"/>
    </row>
    <row r="127" spans="1:13" ht="78.75">
      <c r="A127" s="11"/>
      <c r="B127" s="28" t="s">
        <v>131</v>
      </c>
      <c r="C127" s="34">
        <v>992</v>
      </c>
      <c r="D127" s="35" t="s">
        <v>27</v>
      </c>
      <c r="E127" s="35" t="s">
        <v>7</v>
      </c>
      <c r="F127" s="35" t="s">
        <v>82</v>
      </c>
      <c r="G127" s="36">
        <v>100</v>
      </c>
      <c r="H127" s="37">
        <v>1186.1129000000001</v>
      </c>
      <c r="J127" s="40">
        <v>1279856.8999999999</v>
      </c>
      <c r="K127" s="31"/>
      <c r="L127" s="39" t="s">
        <v>199</v>
      </c>
      <c r="M127" s="39"/>
    </row>
    <row r="128" spans="1:13" ht="31.5">
      <c r="A128" s="11"/>
      <c r="B128" s="28" t="s">
        <v>134</v>
      </c>
      <c r="C128" s="34">
        <v>992</v>
      </c>
      <c r="D128" s="35" t="s">
        <v>27</v>
      </c>
      <c r="E128" s="35" t="s">
        <v>7</v>
      </c>
      <c r="F128" s="35" t="s">
        <v>82</v>
      </c>
      <c r="G128" s="36">
        <v>200</v>
      </c>
      <c r="H128" s="37">
        <v>245.2</v>
      </c>
      <c r="J128" s="40">
        <v>245205.05</v>
      </c>
      <c r="K128" s="31"/>
    </row>
    <row r="129" spans="1:13" ht="15.75">
      <c r="A129" s="11"/>
      <c r="B129" s="28" t="s">
        <v>89</v>
      </c>
      <c r="C129" s="34">
        <v>992</v>
      </c>
      <c r="D129" s="35" t="s">
        <v>27</v>
      </c>
      <c r="E129" s="35" t="s">
        <v>7</v>
      </c>
      <c r="F129" s="35" t="s">
        <v>82</v>
      </c>
      <c r="G129" s="36">
        <v>800</v>
      </c>
      <c r="H129" s="37">
        <v>12.34</v>
      </c>
      <c r="J129" s="40">
        <v>12340</v>
      </c>
      <c r="K129" s="31"/>
    </row>
    <row r="130" spans="1:13" ht="15.75">
      <c r="A130" s="11"/>
      <c r="B130" s="28" t="s">
        <v>35</v>
      </c>
      <c r="C130" s="34">
        <v>992</v>
      </c>
      <c r="D130" s="35" t="s">
        <v>27</v>
      </c>
      <c r="E130" s="35" t="s">
        <v>7</v>
      </c>
      <c r="F130" s="35" t="s">
        <v>169</v>
      </c>
      <c r="G130" s="36"/>
      <c r="H130" s="37">
        <f>H131</f>
        <v>1470</v>
      </c>
      <c r="J130" s="40"/>
      <c r="K130" s="31"/>
    </row>
    <row r="131" spans="1:13" ht="31.5">
      <c r="A131" s="11"/>
      <c r="B131" s="28" t="s">
        <v>134</v>
      </c>
      <c r="C131" s="34">
        <v>992</v>
      </c>
      <c r="D131" s="35" t="s">
        <v>27</v>
      </c>
      <c r="E131" s="35" t="s">
        <v>7</v>
      </c>
      <c r="F131" s="35" t="s">
        <v>169</v>
      </c>
      <c r="G131" s="36">
        <v>200</v>
      </c>
      <c r="H131" s="37">
        <v>1470</v>
      </c>
      <c r="J131" s="40">
        <v>1469980</v>
      </c>
      <c r="K131" s="31"/>
    </row>
    <row r="132" spans="1:13" ht="47.25">
      <c r="A132" s="11"/>
      <c r="B132" s="28" t="s">
        <v>182</v>
      </c>
      <c r="C132" s="34">
        <v>992</v>
      </c>
      <c r="D132" s="35" t="s">
        <v>27</v>
      </c>
      <c r="E132" s="35" t="s">
        <v>7</v>
      </c>
      <c r="F132" s="35" t="s">
        <v>181</v>
      </c>
      <c r="G132" s="36"/>
      <c r="H132" s="37">
        <f>H133</f>
        <v>65</v>
      </c>
      <c r="J132" s="40"/>
      <c r="K132" s="31"/>
    </row>
    <row r="133" spans="1:13" ht="15.75">
      <c r="A133" s="11"/>
      <c r="B133" s="28" t="s">
        <v>90</v>
      </c>
      <c r="C133" s="34">
        <v>992</v>
      </c>
      <c r="D133" s="35" t="s">
        <v>27</v>
      </c>
      <c r="E133" s="35" t="s">
        <v>7</v>
      </c>
      <c r="F133" s="35" t="s">
        <v>181</v>
      </c>
      <c r="G133" s="36">
        <v>500</v>
      </c>
      <c r="H133" s="37">
        <v>65</v>
      </c>
      <c r="J133" s="40">
        <v>65000</v>
      </c>
      <c r="K133" s="31"/>
    </row>
    <row r="134" spans="1:13" ht="15.75">
      <c r="A134" s="11"/>
      <c r="B134" s="28" t="s">
        <v>116</v>
      </c>
      <c r="C134" s="34">
        <v>992</v>
      </c>
      <c r="D134" s="35" t="s">
        <v>27</v>
      </c>
      <c r="E134" s="35" t="s">
        <v>7</v>
      </c>
      <c r="F134" s="35" t="s">
        <v>117</v>
      </c>
      <c r="G134" s="36"/>
      <c r="H134" s="37">
        <f>H135+H141</f>
        <v>1595.0618899999999</v>
      </c>
      <c r="J134" s="40"/>
      <c r="K134" s="31"/>
    </row>
    <row r="135" spans="1:13" ht="31.5">
      <c r="A135" s="12"/>
      <c r="B135" s="28" t="s">
        <v>81</v>
      </c>
      <c r="C135" s="34">
        <v>992</v>
      </c>
      <c r="D135" s="35" t="s">
        <v>27</v>
      </c>
      <c r="E135" s="35" t="s">
        <v>7</v>
      </c>
      <c r="F135" s="35" t="s">
        <v>83</v>
      </c>
      <c r="G135" s="36"/>
      <c r="H135" s="37">
        <f>H136+H137+H138</f>
        <v>1520.0618899999999</v>
      </c>
      <c r="J135" s="40"/>
      <c r="K135" s="31"/>
    </row>
    <row r="136" spans="1:13" ht="78.75">
      <c r="A136" s="11"/>
      <c r="B136" s="28" t="s">
        <v>131</v>
      </c>
      <c r="C136" s="34">
        <v>992</v>
      </c>
      <c r="D136" s="35" t="s">
        <v>27</v>
      </c>
      <c r="E136" s="35" t="s">
        <v>7</v>
      </c>
      <c r="F136" s="35" t="s">
        <v>83</v>
      </c>
      <c r="G136" s="36">
        <v>100</v>
      </c>
      <c r="H136" s="37">
        <v>1206.5699</v>
      </c>
      <c r="J136" s="40">
        <v>1253441.8999999999</v>
      </c>
      <c r="K136" s="31"/>
      <c r="L136" s="39" t="s">
        <v>200</v>
      </c>
      <c r="M136" s="39"/>
    </row>
    <row r="137" spans="1:13" ht="31.5">
      <c r="A137" s="11"/>
      <c r="B137" s="28" t="s">
        <v>134</v>
      </c>
      <c r="C137" s="34">
        <v>992</v>
      </c>
      <c r="D137" s="35" t="s">
        <v>27</v>
      </c>
      <c r="E137" s="35" t="s">
        <v>7</v>
      </c>
      <c r="F137" s="35" t="s">
        <v>83</v>
      </c>
      <c r="G137" s="36">
        <v>200</v>
      </c>
      <c r="H137" s="37">
        <v>289.49198999999999</v>
      </c>
      <c r="J137" s="40">
        <v>289491.99</v>
      </c>
      <c r="K137" s="31"/>
    </row>
    <row r="138" spans="1:13" ht="15.75">
      <c r="A138" s="11"/>
      <c r="B138" s="28" t="s">
        <v>89</v>
      </c>
      <c r="C138" s="34">
        <v>992</v>
      </c>
      <c r="D138" s="35" t="s">
        <v>27</v>
      </c>
      <c r="E138" s="35" t="s">
        <v>7</v>
      </c>
      <c r="F138" s="35" t="s">
        <v>83</v>
      </c>
      <c r="G138" s="36">
        <v>800</v>
      </c>
      <c r="H138" s="37">
        <v>24</v>
      </c>
      <c r="J138" s="40">
        <v>24000</v>
      </c>
      <c r="K138" s="31"/>
    </row>
    <row r="139" spans="1:13" ht="15.75" hidden="1">
      <c r="A139" s="11"/>
      <c r="B139" s="55"/>
      <c r="C139" s="34">
        <v>992</v>
      </c>
      <c r="D139" s="55"/>
      <c r="E139" s="55"/>
      <c r="F139" s="55"/>
      <c r="G139" s="55"/>
      <c r="H139" s="55"/>
      <c r="J139" s="40"/>
      <c r="K139" s="31"/>
    </row>
    <row r="140" spans="1:13" ht="15.75" hidden="1">
      <c r="A140" s="12"/>
      <c r="B140" s="55"/>
      <c r="C140" s="34">
        <v>992</v>
      </c>
      <c r="D140" s="55"/>
      <c r="E140" s="55"/>
      <c r="F140" s="55"/>
      <c r="G140" s="55"/>
      <c r="H140" s="55"/>
      <c r="J140" s="40">
        <v>65000</v>
      </c>
      <c r="K140" s="31"/>
    </row>
    <row r="141" spans="1:13" ht="15.75">
      <c r="A141" s="11"/>
      <c r="B141" s="28" t="s">
        <v>170</v>
      </c>
      <c r="C141" s="34">
        <v>992</v>
      </c>
      <c r="D141" s="35" t="s">
        <v>27</v>
      </c>
      <c r="E141" s="35" t="s">
        <v>7</v>
      </c>
      <c r="F141" s="35" t="s">
        <v>84</v>
      </c>
      <c r="G141" s="36"/>
      <c r="H141" s="37">
        <v>75</v>
      </c>
      <c r="J141" s="40">
        <v>75000</v>
      </c>
      <c r="K141" s="31"/>
    </row>
    <row r="142" spans="1:13" ht="31.5">
      <c r="A142" s="12"/>
      <c r="B142" s="56" t="s">
        <v>134</v>
      </c>
      <c r="C142" s="34">
        <v>992</v>
      </c>
      <c r="D142" s="57" t="s">
        <v>27</v>
      </c>
      <c r="E142" s="57" t="s">
        <v>7</v>
      </c>
      <c r="F142" s="57" t="s">
        <v>84</v>
      </c>
      <c r="G142" s="58">
        <v>200</v>
      </c>
      <c r="H142" s="59">
        <v>75</v>
      </c>
      <c r="J142" s="40"/>
      <c r="K142" s="31"/>
    </row>
    <row r="143" spans="1:13" ht="31.5">
      <c r="A143" s="12"/>
      <c r="B143" s="28" t="s">
        <v>171</v>
      </c>
      <c r="C143" s="34">
        <v>992</v>
      </c>
      <c r="D143" s="35" t="s">
        <v>27</v>
      </c>
      <c r="E143" s="35" t="s">
        <v>7</v>
      </c>
      <c r="F143" s="35" t="s">
        <v>172</v>
      </c>
      <c r="G143" s="60"/>
      <c r="H143" s="37">
        <f>H144</f>
        <v>100</v>
      </c>
      <c r="J143" s="32"/>
      <c r="K143" s="31"/>
    </row>
    <row r="144" spans="1:13" ht="31.5">
      <c r="A144" s="12"/>
      <c r="B144" s="28" t="s">
        <v>173</v>
      </c>
      <c r="C144" s="34">
        <v>992</v>
      </c>
      <c r="D144" s="35" t="s">
        <v>27</v>
      </c>
      <c r="E144" s="35" t="s">
        <v>7</v>
      </c>
      <c r="F144" s="35" t="s">
        <v>174</v>
      </c>
      <c r="G144" s="60"/>
      <c r="H144" s="37">
        <f>H145</f>
        <v>100</v>
      </c>
      <c r="J144" s="32"/>
      <c r="K144" s="31"/>
    </row>
    <row r="145" spans="1:12" ht="31.5">
      <c r="A145" s="12"/>
      <c r="B145" s="56" t="s">
        <v>134</v>
      </c>
      <c r="C145" s="34">
        <v>992</v>
      </c>
      <c r="D145" s="35" t="s">
        <v>27</v>
      </c>
      <c r="E145" s="35" t="s">
        <v>7</v>
      </c>
      <c r="F145" s="35" t="s">
        <v>174</v>
      </c>
      <c r="G145" s="60">
        <v>200</v>
      </c>
      <c r="H145" s="37">
        <v>100</v>
      </c>
      <c r="J145" s="32"/>
      <c r="K145" s="31"/>
    </row>
    <row r="146" spans="1:12" ht="31.5">
      <c r="A146" s="11"/>
      <c r="B146" s="28" t="s">
        <v>118</v>
      </c>
      <c r="C146" s="34">
        <v>992</v>
      </c>
      <c r="D146" s="35" t="s">
        <v>27</v>
      </c>
      <c r="E146" s="35" t="s">
        <v>7</v>
      </c>
      <c r="F146" s="35" t="s">
        <v>119</v>
      </c>
      <c r="G146" s="36"/>
      <c r="H146" s="37">
        <f>H149+H152+H153</f>
        <v>395.61599999999999</v>
      </c>
      <c r="J146" s="32"/>
      <c r="K146" s="31"/>
    </row>
    <row r="147" spans="1:12" ht="47.25">
      <c r="A147" s="11"/>
      <c r="B147" s="28" t="s">
        <v>86</v>
      </c>
      <c r="C147" s="34">
        <v>992</v>
      </c>
      <c r="D147" s="35" t="s">
        <v>27</v>
      </c>
      <c r="E147" s="35" t="s">
        <v>7</v>
      </c>
      <c r="F147" s="35" t="s">
        <v>120</v>
      </c>
      <c r="G147" s="36"/>
      <c r="H147" s="37">
        <f>H149</f>
        <v>155</v>
      </c>
      <c r="J147" s="32"/>
      <c r="K147" s="31"/>
    </row>
    <row r="148" spans="1:12" ht="31.5">
      <c r="A148" s="11"/>
      <c r="B148" s="28" t="s">
        <v>104</v>
      </c>
      <c r="C148" s="34">
        <v>992</v>
      </c>
      <c r="D148" s="35" t="s">
        <v>27</v>
      </c>
      <c r="E148" s="35" t="s">
        <v>7</v>
      </c>
      <c r="F148" s="35" t="s">
        <v>121</v>
      </c>
      <c r="G148" s="36"/>
      <c r="H148" s="37">
        <f>H149</f>
        <v>155</v>
      </c>
      <c r="J148" s="32"/>
      <c r="K148" s="31"/>
    </row>
    <row r="149" spans="1:12" ht="31.5">
      <c r="A149" s="12"/>
      <c r="B149" s="28" t="s">
        <v>134</v>
      </c>
      <c r="C149" s="34">
        <v>992</v>
      </c>
      <c r="D149" s="35" t="s">
        <v>27</v>
      </c>
      <c r="E149" s="35" t="s">
        <v>7</v>
      </c>
      <c r="F149" s="35" t="s">
        <v>121</v>
      </c>
      <c r="G149" s="36">
        <v>200</v>
      </c>
      <c r="H149" s="37">
        <v>155</v>
      </c>
      <c r="J149" s="32">
        <v>155000</v>
      </c>
      <c r="K149" s="31"/>
    </row>
    <row r="150" spans="1:12" ht="31.5">
      <c r="A150" s="12"/>
      <c r="B150" s="28" t="s">
        <v>195</v>
      </c>
      <c r="C150" s="34">
        <v>992</v>
      </c>
      <c r="D150" s="35" t="s">
        <v>27</v>
      </c>
      <c r="E150" s="35" t="s">
        <v>7</v>
      </c>
      <c r="F150" s="35" t="s">
        <v>196</v>
      </c>
      <c r="G150" s="36"/>
      <c r="H150" s="37">
        <f>H152+H153</f>
        <v>240.61600000000001</v>
      </c>
      <c r="J150" s="32"/>
      <c r="K150" s="31"/>
    </row>
    <row r="151" spans="1:12" ht="39" customHeight="1">
      <c r="A151" s="12"/>
      <c r="B151" s="28" t="s">
        <v>104</v>
      </c>
      <c r="C151" s="34"/>
      <c r="D151" s="35" t="s">
        <v>27</v>
      </c>
      <c r="E151" s="35" t="s">
        <v>7</v>
      </c>
      <c r="F151" s="35" t="s">
        <v>197</v>
      </c>
      <c r="G151" s="36"/>
      <c r="H151" s="37">
        <f>H152+H153</f>
        <v>240.61600000000001</v>
      </c>
      <c r="J151" s="32"/>
      <c r="K151" s="31"/>
    </row>
    <row r="152" spans="1:12" ht="69" customHeight="1">
      <c r="A152" s="12"/>
      <c r="B152" s="28" t="s">
        <v>131</v>
      </c>
      <c r="C152" s="34"/>
      <c r="D152" s="35" t="s">
        <v>27</v>
      </c>
      <c r="E152" s="35" t="s">
        <v>7</v>
      </c>
      <c r="F152" s="35" t="s">
        <v>197</v>
      </c>
      <c r="G152" s="36">
        <v>100</v>
      </c>
      <c r="H152" s="37">
        <v>140.61600000000001</v>
      </c>
      <c r="J152" s="32"/>
      <c r="K152" s="31"/>
      <c r="L152" s="39" t="s">
        <v>202</v>
      </c>
    </row>
    <row r="153" spans="1:12" ht="50.25" customHeight="1">
      <c r="A153" s="12"/>
      <c r="B153" s="28" t="s">
        <v>201</v>
      </c>
      <c r="C153" s="34"/>
      <c r="D153" s="35" t="s">
        <v>27</v>
      </c>
      <c r="E153" s="35" t="s">
        <v>7</v>
      </c>
      <c r="F153" s="35" t="s">
        <v>197</v>
      </c>
      <c r="G153" s="36">
        <v>400</v>
      </c>
      <c r="H153" s="37">
        <v>100</v>
      </c>
      <c r="J153" s="32"/>
      <c r="K153" s="31">
        <v>100000</v>
      </c>
    </row>
    <row r="154" spans="1:12" ht="15.75">
      <c r="A154" s="9">
        <v>7</v>
      </c>
      <c r="B154" s="50" t="s">
        <v>29</v>
      </c>
      <c r="C154" s="34">
        <v>992</v>
      </c>
      <c r="D154" s="45">
        <v>11</v>
      </c>
      <c r="E154" s="45" t="s">
        <v>175</v>
      </c>
      <c r="F154" s="51"/>
      <c r="G154" s="20"/>
      <c r="H154" s="23">
        <f>H158</f>
        <v>196.61224000000001</v>
      </c>
      <c r="J154" s="32"/>
      <c r="K154" s="31"/>
    </row>
    <row r="155" spans="1:12" ht="15.75">
      <c r="A155" s="10"/>
      <c r="B155" s="28" t="s">
        <v>38</v>
      </c>
      <c r="C155" s="34">
        <v>992</v>
      </c>
      <c r="D155" s="35">
        <v>11</v>
      </c>
      <c r="E155" s="35" t="s">
        <v>9</v>
      </c>
      <c r="F155" s="51"/>
      <c r="G155" s="20"/>
      <c r="H155" s="37">
        <f>H158</f>
        <v>196.61224000000001</v>
      </c>
      <c r="J155" s="32"/>
      <c r="K155" s="31"/>
    </row>
    <row r="156" spans="1:12" ht="15.75">
      <c r="A156" s="11"/>
      <c r="B156" s="28" t="s">
        <v>176</v>
      </c>
      <c r="C156" s="34">
        <v>992</v>
      </c>
      <c r="D156" s="35">
        <v>11</v>
      </c>
      <c r="E156" s="35" t="s">
        <v>9</v>
      </c>
      <c r="F156" s="35" t="s">
        <v>177</v>
      </c>
      <c r="G156" s="36"/>
      <c r="H156" s="37">
        <f>H158</f>
        <v>196.61224000000001</v>
      </c>
      <c r="J156" s="32"/>
      <c r="K156" s="31"/>
    </row>
    <row r="157" spans="1:12" ht="15.75">
      <c r="A157" s="11"/>
      <c r="B157" s="28" t="s">
        <v>85</v>
      </c>
      <c r="C157" s="34">
        <v>992</v>
      </c>
      <c r="D157" s="35">
        <v>11</v>
      </c>
      <c r="E157" s="35" t="s">
        <v>9</v>
      </c>
      <c r="F157" s="35" t="s">
        <v>112</v>
      </c>
      <c r="G157" s="36"/>
      <c r="H157" s="37">
        <f>H158</f>
        <v>196.61224000000001</v>
      </c>
      <c r="J157" s="32"/>
      <c r="K157" s="31"/>
    </row>
    <row r="158" spans="1:12" ht="25.5" customHeight="1">
      <c r="A158" s="12"/>
      <c r="B158" s="28" t="s">
        <v>113</v>
      </c>
      <c r="C158" s="34">
        <v>992</v>
      </c>
      <c r="D158" s="35">
        <v>11</v>
      </c>
      <c r="E158" s="35" t="s">
        <v>9</v>
      </c>
      <c r="F158" s="35" t="s">
        <v>114</v>
      </c>
      <c r="G158" s="36"/>
      <c r="H158" s="37">
        <f>H159+H160</f>
        <v>196.61224000000001</v>
      </c>
      <c r="J158" s="32"/>
      <c r="K158" s="31"/>
    </row>
    <row r="159" spans="1:12" ht="78.75">
      <c r="A159" s="11"/>
      <c r="B159" s="28" t="s">
        <v>131</v>
      </c>
      <c r="C159" s="34">
        <v>992</v>
      </c>
      <c r="D159" s="35">
        <v>11</v>
      </c>
      <c r="E159" s="35" t="s">
        <v>9</v>
      </c>
      <c r="F159" s="35" t="s">
        <v>114</v>
      </c>
      <c r="G159" s="36">
        <v>100</v>
      </c>
      <c r="H159" s="37">
        <v>156.61224000000001</v>
      </c>
      <c r="J159" s="32">
        <v>156612.24</v>
      </c>
      <c r="K159" s="31"/>
    </row>
    <row r="160" spans="1:12" ht="31.5">
      <c r="A160" s="11"/>
      <c r="B160" s="28" t="s">
        <v>134</v>
      </c>
      <c r="C160" s="34">
        <v>992</v>
      </c>
      <c r="D160" s="35">
        <v>11</v>
      </c>
      <c r="E160" s="35" t="s">
        <v>9</v>
      </c>
      <c r="F160" s="35" t="s">
        <v>114</v>
      </c>
      <c r="G160" s="36">
        <v>200</v>
      </c>
      <c r="H160" s="37" t="s">
        <v>178</v>
      </c>
      <c r="J160" s="32">
        <v>40000</v>
      </c>
      <c r="K160" s="31"/>
    </row>
    <row r="161" spans="1:10" ht="15.75">
      <c r="A161" s="8"/>
      <c r="B161" s="21" t="s">
        <v>129</v>
      </c>
      <c r="C161" s="22"/>
      <c r="D161" s="20"/>
      <c r="E161" s="20"/>
      <c r="F161" s="20"/>
      <c r="G161" s="20"/>
      <c r="H161" s="23">
        <f>H13+H54+H61+H77+H94+H116+H122+H154</f>
        <v>16779.835940000001</v>
      </c>
      <c r="J161" s="31"/>
    </row>
    <row r="162" spans="1:10" ht="1.5" customHeight="1">
      <c r="A162" s="24"/>
      <c r="B162" s="25"/>
      <c r="C162" s="26"/>
      <c r="D162" s="24"/>
      <c r="E162" s="24"/>
      <c r="F162" s="24"/>
      <c r="G162" s="24"/>
      <c r="H162" s="27"/>
      <c r="J162" s="31"/>
    </row>
    <row r="163" spans="1:10" ht="15.75">
      <c r="A163" s="63" t="s">
        <v>184</v>
      </c>
      <c r="B163" s="63"/>
      <c r="C163" s="63"/>
      <c r="D163" s="63"/>
      <c r="E163" s="63"/>
      <c r="F163" s="63"/>
      <c r="G163" s="63"/>
      <c r="H163" s="63"/>
    </row>
    <row r="164" spans="1:10" s="2" customFormat="1" ht="15.75">
      <c r="A164" s="18"/>
      <c r="B164" s="29" t="s">
        <v>125</v>
      </c>
      <c r="E164" s="19"/>
      <c r="F164" s="19"/>
      <c r="G164" s="61" t="s">
        <v>1</v>
      </c>
      <c r="H164" s="61"/>
    </row>
    <row r="165" spans="1:10">
      <c r="D165" s="17"/>
      <c r="E165" s="17"/>
      <c r="F165" s="17"/>
    </row>
    <row r="166" spans="1:10">
      <c r="D166" s="17"/>
      <c r="E166" s="17"/>
      <c r="F166" s="17"/>
    </row>
    <row r="167" spans="1:10">
      <c r="D167" s="17"/>
      <c r="E167" s="17"/>
      <c r="F167" s="17"/>
    </row>
    <row r="168" spans="1:10">
      <c r="D168" s="17"/>
      <c r="E168" s="17"/>
      <c r="F168" s="17"/>
    </row>
    <row r="169" spans="1:10">
      <c r="D169" s="17"/>
      <c r="E169" s="17"/>
      <c r="F169" s="17"/>
    </row>
    <row r="170" spans="1:10">
      <c r="D170" s="17"/>
      <c r="E170" s="17"/>
      <c r="F170" s="17"/>
    </row>
  </sheetData>
  <mergeCells count="9">
    <mergeCell ref="G164:H164"/>
    <mergeCell ref="D7:H7"/>
    <mergeCell ref="A163:H163"/>
    <mergeCell ref="D1:H1"/>
    <mergeCell ref="D2:H2"/>
    <mergeCell ref="D3:H3"/>
    <mergeCell ref="D4:H4"/>
    <mergeCell ref="D5:H5"/>
    <mergeCell ref="A6:H6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правильный</vt:lpstr>
      <vt:lpstr>Лист1</vt:lpstr>
      <vt:lpstr>правильный!Область_печати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Оператор</cp:lastModifiedBy>
  <cp:lastPrinted>2014-03-20T12:47:00Z</cp:lastPrinted>
  <dcterms:created xsi:type="dcterms:W3CDTF">2010-11-06T18:26:18Z</dcterms:created>
  <dcterms:modified xsi:type="dcterms:W3CDTF">2014-03-20T13:29:50Z</dcterms:modified>
</cp:coreProperties>
</file>